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ukristina\Desktop\Financijski izvještaji\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4" l="1"/>
  <c r="L1448" i="9" l="1"/>
  <c r="J1448" i="9"/>
  <c r="F318" i="9"/>
  <c r="F317" i="9"/>
  <c r="F316" i="9"/>
  <c r="F315" i="9"/>
  <c r="F314" i="9"/>
  <c r="F313" i="9"/>
  <c r="F312" i="9"/>
  <c r="F311" i="9"/>
  <c r="F310" i="9"/>
  <c r="H309" i="9"/>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E300" i="9" s="1"/>
  <c r="B300" i="9" s="1"/>
  <c r="F300" i="9"/>
  <c r="H299" i="9"/>
  <c r="G299" i="9"/>
  <c r="F299" i="9"/>
  <c r="H298" i="9"/>
  <c r="G298" i="9"/>
  <c r="E298" i="9" s="1"/>
  <c r="B298" i="9" s="1"/>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E282" i="9" s="1"/>
  <c r="F282" i="9"/>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F268" i="9" s="1"/>
  <c r="L268" i="9"/>
  <c r="E268" i="9"/>
  <c r="M267" i="9"/>
  <c r="L267" i="9"/>
  <c r="E267" i="9"/>
  <c r="M266" i="9"/>
  <c r="L266" i="9"/>
  <c r="E266" i="9"/>
  <c r="M265" i="9"/>
  <c r="L265" i="9"/>
  <c r="F265" i="9" s="1"/>
  <c r="E265" i="9"/>
  <c r="M264" i="9"/>
  <c r="L264" i="9"/>
  <c r="F264" i="9"/>
  <c r="E264" i="9"/>
  <c r="M263" i="9"/>
  <c r="L263" i="9"/>
  <c r="E263" i="9"/>
  <c r="M262" i="9"/>
  <c r="L262" i="9"/>
  <c r="E262" i="9"/>
  <c r="M261" i="9"/>
  <c r="L261" i="9"/>
  <c r="E261" i="9"/>
  <c r="M260" i="9"/>
  <c r="F260" i="9" s="1"/>
  <c r="L260" i="9"/>
  <c r="E260" i="9"/>
  <c r="M259" i="9"/>
  <c r="L259" i="9"/>
  <c r="F259" i="9" s="1"/>
  <c r="B259" i="9" s="1"/>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L248" i="9"/>
  <c r="F248" i="9"/>
  <c r="E248" i="9"/>
  <c r="M247" i="9"/>
  <c r="L247" i="9"/>
  <c r="F247" i="9" s="1"/>
  <c r="E247" i="9"/>
  <c r="M246" i="9"/>
  <c r="L246" i="9"/>
  <c r="E246" i="9"/>
  <c r="M245" i="9"/>
  <c r="L245" i="9"/>
  <c r="E245" i="9"/>
  <c r="M244" i="9"/>
  <c r="F244" i="9" s="1"/>
  <c r="L244" i="9"/>
  <c r="E244" i="9"/>
  <c r="M243" i="9"/>
  <c r="L243" i="9"/>
  <c r="F243" i="9" s="1"/>
  <c r="B243" i="9" s="1"/>
  <c r="E243" i="9"/>
  <c r="M242" i="9"/>
  <c r="L242" i="9"/>
  <c r="E242" i="9"/>
  <c r="M241" i="9"/>
  <c r="F241" i="9" s="1"/>
  <c r="L241" i="9"/>
  <c r="E241" i="9"/>
  <c r="M240" i="9"/>
  <c r="F240" i="9" s="1"/>
  <c r="L240" i="9"/>
  <c r="E240" i="9"/>
  <c r="M239" i="9"/>
  <c r="L239" i="9"/>
  <c r="E239" i="9"/>
  <c r="M238" i="9"/>
  <c r="L238" i="9"/>
  <c r="E238" i="9"/>
  <c r="M237" i="9"/>
  <c r="L237" i="9"/>
  <c r="F237" i="9" s="1"/>
  <c r="E237" i="9"/>
  <c r="M236" i="9"/>
  <c r="L236" i="9"/>
  <c r="F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G152" i="9"/>
  <c r="F152" i="9"/>
  <c r="H151" i="9"/>
  <c r="G151" i="9"/>
  <c r="F151" i="9"/>
  <c r="E151" i="9"/>
  <c r="B151" i="9" s="1"/>
  <c r="H150" i="9"/>
  <c r="G150" i="9"/>
  <c r="F150" i="9"/>
  <c r="E150" i="9"/>
  <c r="H149" i="9"/>
  <c r="G149" i="9"/>
  <c r="F149" i="9"/>
  <c r="H148" i="9"/>
  <c r="E148" i="9" s="1"/>
  <c r="B148" i="9" s="1"/>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E140" i="9" s="1"/>
  <c r="B140" i="9" s="1"/>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G116" i="9"/>
  <c r="F116" i="9"/>
  <c r="H115" i="9"/>
  <c r="E115" i="9" s="1"/>
  <c r="G115" i="9"/>
  <c r="F115" i="9"/>
  <c r="B115" i="9"/>
  <c r="H114" i="9"/>
  <c r="G114" i="9"/>
  <c r="F114" i="9"/>
  <c r="E114" i="9"/>
  <c r="B114" i="9" s="1"/>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G100" i="9"/>
  <c r="F100" i="9"/>
  <c r="B100" i="9"/>
  <c r="H99" i="9"/>
  <c r="G99" i="9"/>
  <c r="F99" i="9"/>
  <c r="E99" i="9"/>
  <c r="B99" i="9" s="1"/>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E86" i="9" s="1"/>
  <c r="B86" i="9" s="1"/>
  <c r="F86" i="9"/>
  <c r="H85" i="9"/>
  <c r="G85" i="9"/>
  <c r="F85" i="9"/>
  <c r="H84" i="9"/>
  <c r="E84" i="9" s="1"/>
  <c r="G84" i="9"/>
  <c r="F84" i="9"/>
  <c r="B84" i="9"/>
  <c r="H83" i="9"/>
  <c r="G83" i="9"/>
  <c r="F83" i="9"/>
  <c r="E83" i="9"/>
  <c r="B83" i="9" s="1"/>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E67" i="9"/>
  <c r="B67" i="9" s="1"/>
  <c r="H66" i="9"/>
  <c r="G66" i="9"/>
  <c r="F66" i="9"/>
  <c r="H65" i="9"/>
  <c r="G65" i="9"/>
  <c r="F65" i="9"/>
  <c r="H64" i="9"/>
  <c r="E64" i="9" s="1"/>
  <c r="B64" i="9" s="1"/>
  <c r="G64" i="9"/>
  <c r="F64" i="9"/>
  <c r="H63" i="9"/>
  <c r="E63" i="9" s="1"/>
  <c r="B63" i="9" s="1"/>
  <c r="G63" i="9"/>
  <c r="F63" i="9"/>
  <c r="H62" i="9"/>
  <c r="G62" i="9"/>
  <c r="E62" i="9" s="1"/>
  <c r="B62" i="9" s="1"/>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E55" i="9"/>
  <c r="B55" i="9" s="1"/>
  <c r="H54" i="9"/>
  <c r="E54" i="9" s="1"/>
  <c r="B54" i="9" s="1"/>
  <c r="G54" i="9"/>
  <c r="F54" i="9"/>
  <c r="H53" i="9"/>
  <c r="G53" i="9"/>
  <c r="F53" i="9"/>
  <c r="H52" i="9"/>
  <c r="G52" i="9"/>
  <c r="E52" i="9" s="1"/>
  <c r="B52" i="9" s="1"/>
  <c r="F52" i="9"/>
  <c r="H51" i="9"/>
  <c r="E51" i="9" s="1"/>
  <c r="B51" i="9" s="1"/>
  <c r="G51" i="9"/>
  <c r="F51" i="9"/>
  <c r="H50" i="9"/>
  <c r="E50" i="9" s="1"/>
  <c r="G50" i="9"/>
  <c r="F50" i="9"/>
  <c r="H49" i="9"/>
  <c r="G49" i="9"/>
  <c r="F49" i="9"/>
  <c r="H48" i="9"/>
  <c r="G48" i="9"/>
  <c r="F48" i="9"/>
  <c r="H47" i="9"/>
  <c r="E47" i="9" s="1"/>
  <c r="B47" i="9" s="1"/>
  <c r="G47" i="9"/>
  <c r="F47" i="9"/>
  <c r="H46" i="9"/>
  <c r="G46" i="9"/>
  <c r="E46" i="9" s="1"/>
  <c r="B46" i="9" s="1"/>
  <c r="F46" i="9"/>
  <c r="H45" i="9"/>
  <c r="G45" i="9"/>
  <c r="F45" i="9"/>
  <c r="H44" i="9"/>
  <c r="G44" i="9"/>
  <c r="F44" i="9"/>
  <c r="H43" i="9"/>
  <c r="E43" i="9" s="1"/>
  <c r="B43" i="9" s="1"/>
  <c r="G43" i="9"/>
  <c r="F43" i="9"/>
  <c r="H42" i="9"/>
  <c r="E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G34" i="9"/>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E26" i="9" s="1"/>
  <c r="G26" i="9"/>
  <c r="F26" i="9"/>
  <c r="H25" i="9"/>
  <c r="E25" i="9" s="1"/>
  <c r="B25" i="9" s="1"/>
  <c r="G25" i="9"/>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C1555" i="1" s="1"/>
  <c r="D75" i="8"/>
  <c r="D70" i="8"/>
  <c r="D65" i="8"/>
  <c r="D60" i="8"/>
  <c r="C1535" i="1" s="1"/>
  <c r="H1535" i="1" s="1"/>
  <c r="D55" i="8"/>
  <c r="D50" i="8"/>
  <c r="D44" i="8"/>
  <c r="D36" i="8"/>
  <c r="C1511" i="1" s="1"/>
  <c r="D26" i="8"/>
  <c r="D18" i="8"/>
  <c r="D8" i="8"/>
  <c r="C1483" i="1" s="1"/>
  <c r="D6" i="8"/>
  <c r="C1481" i="1" s="1"/>
  <c r="E44" i="7"/>
  <c r="D44" i="7"/>
  <c r="E39" i="7"/>
  <c r="E38" i="7" s="1"/>
  <c r="D39" i="7"/>
  <c r="E30" i="7"/>
  <c r="D30" i="7"/>
  <c r="C1461" i="1" s="1"/>
  <c r="E23" i="7"/>
  <c r="D1454" i="1" s="1"/>
  <c r="D23" i="7"/>
  <c r="E14" i="7"/>
  <c r="D1445" i="1" s="1"/>
  <c r="D14" i="7"/>
  <c r="E7" i="7"/>
  <c r="D7" i="7"/>
  <c r="D6"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F118" i="6"/>
  <c r="E118" i="6"/>
  <c r="D118" i="6"/>
  <c r="F117" i="6"/>
  <c r="F116" i="6"/>
  <c r="E115" i="6"/>
  <c r="F115" i="6" s="1"/>
  <c r="D115" i="6"/>
  <c r="E114" i="6"/>
  <c r="I27" i="3"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1337" i="1" s="1"/>
  <c r="D43" i="6"/>
  <c r="F43" i="6" s="1"/>
  <c r="F42" i="6"/>
  <c r="F41" i="6"/>
  <c r="F40" i="6"/>
  <c r="F39" i="6"/>
  <c r="E39" i="6"/>
  <c r="D1333" i="1" s="1"/>
  <c r="D39" i="6"/>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F13" i="6" s="1"/>
  <c r="D13" i="6"/>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F250" i="5" s="1"/>
  <c r="D250" i="5"/>
  <c r="F249" i="5"/>
  <c r="F248" i="5"/>
  <c r="F247" i="5"/>
  <c r="E246" i="5"/>
  <c r="D246" i="5"/>
  <c r="D245" i="5"/>
  <c r="F244" i="5"/>
  <c r="F243" i="5"/>
  <c r="E242" i="5"/>
  <c r="E238" i="5" s="1"/>
  <c r="D242" i="5"/>
  <c r="F241" i="5"/>
  <c r="F240" i="5"/>
  <c r="F239" i="5"/>
  <c r="E239" i="5"/>
  <c r="D239" i="5"/>
  <c r="D238" i="5"/>
  <c r="D237"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7" i="5"/>
  <c r="F173" i="5"/>
  <c r="F172" i="5"/>
  <c r="F171" i="5"/>
  <c r="F170" i="5"/>
  <c r="E170" i="5"/>
  <c r="D170" i="5"/>
  <c r="F169" i="5"/>
  <c r="F168" i="5"/>
  <c r="F167" i="5"/>
  <c r="F166" i="5"/>
  <c r="F165" i="5"/>
  <c r="E164" i="5"/>
  <c r="D1142" i="1" s="1"/>
  <c r="G1142" i="1" s="1"/>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E134" i="5" s="1"/>
  <c r="D1112" i="1" s="1"/>
  <c r="G1112" i="1" s="1"/>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1057" i="1" s="1"/>
  <c r="G1057"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1" i="4"/>
  <c r="F630" i="4"/>
  <c r="E629" i="4"/>
  <c r="D629" i="4"/>
  <c r="F629" i="4" s="1"/>
  <c r="F628" i="4"/>
  <c r="F627" i="4"/>
  <c r="F626" i="4"/>
  <c r="E626" i="4"/>
  <c r="E625" i="4" s="1"/>
  <c r="D619" i="1" s="1"/>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F605" i="4" s="1"/>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D585" i="4"/>
  <c r="F585" i="4" s="1"/>
  <c r="F584" i="4"/>
  <c r="F583" i="4"/>
  <c r="F582" i="4"/>
  <c r="F581" i="4"/>
  <c r="E581" i="4"/>
  <c r="D581" i="4"/>
  <c r="D580" i="4" s="1"/>
  <c r="F580" i="4"/>
  <c r="F579" i="4"/>
  <c r="F578" i="4"/>
  <c r="F577" i="4"/>
  <c r="E577" i="4"/>
  <c r="D571" i="1" s="1"/>
  <c r="D577" i="4"/>
  <c r="F576" i="4"/>
  <c r="F575" i="4"/>
  <c r="E574" i="4"/>
  <c r="D568" i="1" s="1"/>
  <c r="D574" i="4"/>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3" i="1" s="1"/>
  <c r="D469" i="4"/>
  <c r="F469" i="4" s="1"/>
  <c r="F468" i="4"/>
  <c r="F467" i="4"/>
  <c r="F466" i="4"/>
  <c r="E466" i="4"/>
  <c r="D460"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E644" i="4" s="1"/>
  <c r="D638" i="1" s="1"/>
  <c r="D417" i="4"/>
  <c r="E416" i="4"/>
  <c r="D416" i="4"/>
  <c r="D643" i="4" s="1"/>
  <c r="F643" i="4" s="1"/>
  <c r="F411" i="4"/>
  <c r="F410" i="4"/>
  <c r="F409" i="4"/>
  <c r="F406" i="4"/>
  <c r="F405" i="4"/>
  <c r="F404" i="4"/>
  <c r="F403" i="4"/>
  <c r="E402" i="4"/>
  <c r="D402" i="4"/>
  <c r="F402" i="4" s="1"/>
  <c r="F401" i="4"/>
  <c r="E400" i="4"/>
  <c r="D400" i="4"/>
  <c r="F400" i="4" s="1"/>
  <c r="F399" i="4"/>
  <c r="F398" i="4"/>
  <c r="F397" i="4"/>
  <c r="E397" i="4"/>
  <c r="D397" i="4"/>
  <c r="E396" i="4"/>
  <c r="D391" i="1" s="1"/>
  <c r="D396" i="4"/>
  <c r="F396" i="4" s="1"/>
  <c r="F395" i="4"/>
  <c r="F394" i="4"/>
  <c r="F393" i="4"/>
  <c r="F392"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46" i="1" s="1"/>
  <c r="D356" i="4"/>
  <c r="F356" i="4" s="1"/>
  <c r="F355" i="4"/>
  <c r="F354" i="4"/>
  <c r="F353" i="4"/>
  <c r="E352" i="4"/>
  <c r="F352" i="4" s="1"/>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D299" i="4" s="1"/>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3" i="4"/>
  <c r="F242" i="4"/>
  <c r="F241" i="4"/>
  <c r="E240" i="4"/>
  <c r="F240" i="4" s="1"/>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F210"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D136" i="1" s="1"/>
  <c r="D140" i="4"/>
  <c r="D139" i="4"/>
  <c r="F138" i="4"/>
  <c r="F137" i="4"/>
  <c r="F136" i="4"/>
  <c r="F135" i="4"/>
  <c r="E134" i="4"/>
  <c r="E133" i="4" s="1"/>
  <c r="D134" i="4"/>
  <c r="F132" i="4"/>
  <c r="F131" i="4"/>
  <c r="F130" i="4"/>
  <c r="F129" i="4"/>
  <c r="F128" i="4"/>
  <c r="E128" i="4"/>
  <c r="D128" i="4"/>
  <c r="F127" i="4"/>
  <c r="F126" i="4"/>
  <c r="E125" i="4"/>
  <c r="D121" i="1"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D44" i="4" s="1"/>
  <c r="F44" i="4" s="1"/>
  <c r="E44" i="4"/>
  <c r="F43" i="4"/>
  <c r="F42" i="4"/>
  <c r="F41" i="4"/>
  <c r="E40" i="4"/>
  <c r="D40" i="4"/>
  <c r="F39" i="4"/>
  <c r="F38" i="4"/>
  <c r="E37" i="4"/>
  <c r="D37" i="4"/>
  <c r="F37" i="4" s="1"/>
  <c r="F36" i="4"/>
  <c r="F35" i="4"/>
  <c r="F34" i="4"/>
  <c r="F33" i="4"/>
  <c r="F32" i="4"/>
  <c r="F31" i="4"/>
  <c r="F30"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5" i="1"/>
  <c r="H1575" i="1" s="1"/>
  <c r="C1574" i="1"/>
  <c r="H1574" i="1" s="1"/>
  <c r="H1573" i="1"/>
  <c r="C1573" i="1"/>
  <c r="G1573" i="1" s="1"/>
  <c r="C1572" i="1"/>
  <c r="H1572" i="1" s="1"/>
  <c r="C1571" i="1"/>
  <c r="G1571" i="1" s="1"/>
  <c r="C1570" i="1"/>
  <c r="H1570" i="1" s="1"/>
  <c r="C1569" i="1"/>
  <c r="G1569" i="1" s="1"/>
  <c r="C1568" i="1"/>
  <c r="H1568" i="1" s="1"/>
  <c r="G1567" i="1"/>
  <c r="C1567" i="1"/>
  <c r="H1567" i="1" s="1"/>
  <c r="C1566" i="1"/>
  <c r="H1566" i="1" s="1"/>
  <c r="H1565" i="1"/>
  <c r="C1565" i="1"/>
  <c r="G1565" i="1" s="1"/>
  <c r="C1564" i="1"/>
  <c r="H1564" i="1" s="1"/>
  <c r="C1563" i="1"/>
  <c r="G1563" i="1" s="1"/>
  <c r="C1562" i="1"/>
  <c r="H1562" i="1" s="1"/>
  <c r="C1561" i="1"/>
  <c r="G1561" i="1" s="1"/>
  <c r="C1560" i="1"/>
  <c r="H1560" i="1" s="1"/>
  <c r="C1559" i="1"/>
  <c r="H1559" i="1" s="1"/>
  <c r="C1558" i="1"/>
  <c r="H1558" i="1" s="1"/>
  <c r="H1557" i="1"/>
  <c r="C1557" i="1"/>
  <c r="G1557" i="1" s="1"/>
  <c r="C1556" i="1"/>
  <c r="H1556" i="1" s="1"/>
  <c r="C1554" i="1"/>
  <c r="H1554" i="1" s="1"/>
  <c r="C1553" i="1"/>
  <c r="G1553" i="1" s="1"/>
  <c r="H1552" i="1"/>
  <c r="C1552" i="1"/>
  <c r="G1552" i="1" s="1"/>
  <c r="C1551" i="1"/>
  <c r="H1551" i="1" s="1"/>
  <c r="C1550" i="1"/>
  <c r="H1550" i="1" s="1"/>
  <c r="C1549" i="1"/>
  <c r="G1549" i="1" s="1"/>
  <c r="C1548" i="1"/>
  <c r="H1548" i="1" s="1"/>
  <c r="H1547" i="1"/>
  <c r="C1547" i="1"/>
  <c r="G1547" i="1" s="1"/>
  <c r="C1546" i="1"/>
  <c r="H1546" i="1" s="1"/>
  <c r="C1545" i="1"/>
  <c r="G1545" i="1" s="1"/>
  <c r="C1544" i="1"/>
  <c r="H1544" i="1" s="1"/>
  <c r="G1543" i="1"/>
  <c r="C1543" i="1"/>
  <c r="H1543" i="1" s="1"/>
  <c r="C1542" i="1"/>
  <c r="H1542" i="1" s="1"/>
  <c r="C1541" i="1"/>
  <c r="G1541" i="1" s="1"/>
  <c r="H1540" i="1"/>
  <c r="G1540" i="1"/>
  <c r="C1540" i="1"/>
  <c r="H1539" i="1"/>
  <c r="C1539" i="1"/>
  <c r="G1539" i="1" s="1"/>
  <c r="C1538" i="1"/>
  <c r="H1538" i="1" s="1"/>
  <c r="C1537" i="1"/>
  <c r="G1537" i="1" s="1"/>
  <c r="C1536" i="1"/>
  <c r="H1536" i="1" s="1"/>
  <c r="G1535" i="1"/>
  <c r="C1534" i="1"/>
  <c r="H1534" i="1" s="1"/>
  <c r="C1533" i="1"/>
  <c r="G1533" i="1" s="1"/>
  <c r="G1532" i="1"/>
  <c r="C1532" i="1"/>
  <c r="H1532" i="1" s="1"/>
  <c r="H1531" i="1"/>
  <c r="C1531" i="1"/>
  <c r="G1531" i="1" s="1"/>
  <c r="G1530" i="1"/>
  <c r="C1530" i="1"/>
  <c r="H1530" i="1" s="1"/>
  <c r="C1529" i="1"/>
  <c r="G1529" i="1" s="1"/>
  <c r="H1528" i="1"/>
  <c r="C1528" i="1"/>
  <c r="G1528" i="1" s="1"/>
  <c r="G1527" i="1"/>
  <c r="C1527" i="1"/>
  <c r="H1527" i="1" s="1"/>
  <c r="C1526" i="1"/>
  <c r="H1526" i="1" s="1"/>
  <c r="C1525" i="1"/>
  <c r="G1525" i="1" s="1"/>
  <c r="H1523" i="1"/>
  <c r="G1523" i="1"/>
  <c r="C1523" i="1"/>
  <c r="G1522" i="1"/>
  <c r="C1522" i="1"/>
  <c r="H1522" i="1" s="1"/>
  <c r="C1521" i="1"/>
  <c r="C1520" i="1"/>
  <c r="G1520" i="1" s="1"/>
  <c r="H1519" i="1"/>
  <c r="G1519" i="1"/>
  <c r="C1519" i="1"/>
  <c r="C1516" i="1"/>
  <c r="G1516" i="1" s="1"/>
  <c r="H1515" i="1"/>
  <c r="C1515" i="1"/>
  <c r="G1515" i="1" s="1"/>
  <c r="C1514" i="1"/>
  <c r="H1514" i="1" s="1"/>
  <c r="C1513" i="1"/>
  <c r="C1512" i="1"/>
  <c r="G1512" i="1" s="1"/>
  <c r="C1510" i="1"/>
  <c r="H1510" i="1" s="1"/>
  <c r="C1509" i="1"/>
  <c r="C1508" i="1"/>
  <c r="G1508" i="1" s="1"/>
  <c r="H1507" i="1"/>
  <c r="C1507" i="1"/>
  <c r="G1507" i="1" s="1"/>
  <c r="C1506" i="1"/>
  <c r="H1506" i="1" s="1"/>
  <c r="C1505" i="1"/>
  <c r="C1504" i="1"/>
  <c r="G1504" i="1" s="1"/>
  <c r="H1503" i="1"/>
  <c r="C1503" i="1"/>
  <c r="G1503" i="1" s="1"/>
  <c r="C1502" i="1"/>
  <c r="H1502" i="1" s="1"/>
  <c r="C1501" i="1"/>
  <c r="C1500" i="1"/>
  <c r="G1500" i="1" s="1"/>
  <c r="C1498" i="1"/>
  <c r="H1498" i="1" s="1"/>
  <c r="C1497" i="1"/>
  <c r="C1496" i="1"/>
  <c r="G1496" i="1" s="1"/>
  <c r="H1495" i="1"/>
  <c r="G1495" i="1"/>
  <c r="C1495" i="1"/>
  <c r="C1494" i="1"/>
  <c r="H1494" i="1" s="1"/>
  <c r="C1493" i="1"/>
  <c r="C1492" i="1"/>
  <c r="G1492" i="1" s="1"/>
  <c r="C1491" i="1"/>
  <c r="G1491" i="1" s="1"/>
  <c r="C1490" i="1"/>
  <c r="H1490" i="1" s="1"/>
  <c r="C1489" i="1"/>
  <c r="C1488" i="1"/>
  <c r="G1488" i="1" s="1"/>
  <c r="H1487" i="1"/>
  <c r="C1487" i="1"/>
  <c r="G1487" i="1" s="1"/>
  <c r="C1486" i="1"/>
  <c r="H1486" i="1" s="1"/>
  <c r="C1485" i="1"/>
  <c r="C1484" i="1"/>
  <c r="G1484" i="1" s="1"/>
  <c r="C1482" i="1"/>
  <c r="H1482" i="1" s="1"/>
  <c r="H1480" i="1"/>
  <c r="C1480" i="1"/>
  <c r="D1479" i="1"/>
  <c r="J1479" i="1" s="1"/>
  <c r="C1479" i="1"/>
  <c r="D1478" i="1"/>
  <c r="G1478" i="1" s="1"/>
  <c r="C1478" i="1"/>
  <c r="H1478" i="1" s="1"/>
  <c r="D1477" i="1"/>
  <c r="C1477" i="1"/>
  <c r="J1477" i="1" s="1"/>
  <c r="D1476" i="1"/>
  <c r="C1476" i="1"/>
  <c r="J1476" i="1" s="1"/>
  <c r="D1475" i="1"/>
  <c r="C1475" i="1"/>
  <c r="H1475" i="1" s="1"/>
  <c r="D1474" i="1"/>
  <c r="C1474" i="1"/>
  <c r="J1474" i="1" s="1"/>
  <c r="D1473" i="1"/>
  <c r="C1473" i="1"/>
  <c r="H1473" i="1" s="1"/>
  <c r="D1472" i="1"/>
  <c r="J1472" i="1" s="1"/>
  <c r="C1472" i="1"/>
  <c r="H1471" i="1"/>
  <c r="G1471" i="1"/>
  <c r="D1471" i="1"/>
  <c r="C1471" i="1"/>
  <c r="D1470" i="1"/>
  <c r="D1468" i="1"/>
  <c r="C1468" i="1"/>
  <c r="H1468" i="1" s="1"/>
  <c r="D1467" i="1"/>
  <c r="C1467" i="1"/>
  <c r="J1467" i="1" s="1"/>
  <c r="J1466" i="1"/>
  <c r="D1466" i="1"/>
  <c r="C1466" i="1"/>
  <c r="H1465" i="1"/>
  <c r="G1465" i="1"/>
  <c r="D1465" i="1"/>
  <c r="C1465" i="1"/>
  <c r="J1464" i="1"/>
  <c r="D1464" i="1"/>
  <c r="C1464" i="1"/>
  <c r="G1463" i="1"/>
  <c r="D1463" i="1"/>
  <c r="H1463" i="1" s="1"/>
  <c r="C1463" i="1"/>
  <c r="D1462" i="1"/>
  <c r="C1462" i="1"/>
  <c r="D1461" i="1"/>
  <c r="H1460" i="1"/>
  <c r="D1460" i="1"/>
  <c r="G1460" i="1" s="1"/>
  <c r="C1460" i="1"/>
  <c r="J1459" i="1"/>
  <c r="D1459" i="1"/>
  <c r="C1459" i="1"/>
  <c r="G1458" i="1"/>
  <c r="D1458" i="1"/>
  <c r="C1458" i="1"/>
  <c r="J1458" i="1" s="1"/>
  <c r="D1457" i="1"/>
  <c r="C1457" i="1"/>
  <c r="D1456" i="1"/>
  <c r="C1456" i="1"/>
  <c r="J1456" i="1" s="1"/>
  <c r="D1455" i="1"/>
  <c r="C1455" i="1"/>
  <c r="C1454" i="1"/>
  <c r="D1452" i="1"/>
  <c r="C1452" i="1"/>
  <c r="J1452" i="1" s="1"/>
  <c r="D1451" i="1"/>
  <c r="C1451" i="1"/>
  <c r="J1451" i="1" s="1"/>
  <c r="H1450" i="1"/>
  <c r="D1450" i="1"/>
  <c r="C1450" i="1"/>
  <c r="J1450" i="1" s="1"/>
  <c r="J1449" i="1"/>
  <c r="D1449" i="1"/>
  <c r="C1449" i="1"/>
  <c r="H1448" i="1"/>
  <c r="G1448" i="1"/>
  <c r="I1448" i="1" s="1"/>
  <c r="D1448" i="1"/>
  <c r="C1448" i="1"/>
  <c r="J1448" i="1" s="1"/>
  <c r="D1447" i="1"/>
  <c r="C1447" i="1"/>
  <c r="D1446" i="1"/>
  <c r="C1446" i="1"/>
  <c r="J1446" i="1" s="1"/>
  <c r="C1445" i="1"/>
  <c r="D1444" i="1"/>
  <c r="J1444" i="1" s="1"/>
  <c r="C1444" i="1"/>
  <c r="D1443" i="1"/>
  <c r="C1443" i="1"/>
  <c r="G1442" i="1"/>
  <c r="D1442" i="1"/>
  <c r="J1442" i="1" s="1"/>
  <c r="C1442" i="1"/>
  <c r="D1441" i="1"/>
  <c r="C1441" i="1"/>
  <c r="D1440" i="1"/>
  <c r="C1440" i="1"/>
  <c r="G1440" i="1" s="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C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C1333" i="1"/>
  <c r="D1332" i="1"/>
  <c r="C1332" i="1"/>
  <c r="D1331" i="1"/>
  <c r="C1331" i="1"/>
  <c r="D1330" i="1"/>
  <c r="C1330" i="1"/>
  <c r="D1328" i="1"/>
  <c r="C1328" i="1"/>
  <c r="D1327" i="1"/>
  <c r="H1327" i="1" s="1"/>
  <c r="C1327" i="1"/>
  <c r="D1326" i="1"/>
  <c r="H1326" i="1" s="1"/>
  <c r="C1326" i="1"/>
  <c r="D1325" i="1"/>
  <c r="C1325" i="1"/>
  <c r="D1324" i="1"/>
  <c r="C1324" i="1"/>
  <c r="H1323" i="1"/>
  <c r="D1323" i="1"/>
  <c r="C1323" i="1"/>
  <c r="H1322" i="1"/>
  <c r="D1322" i="1"/>
  <c r="C1322" i="1"/>
  <c r="D1321" i="1"/>
  <c r="C1321" i="1"/>
  <c r="D1320" i="1"/>
  <c r="C1320" i="1"/>
  <c r="D1319" i="1"/>
  <c r="H1319" i="1" s="1"/>
  <c r="C1319" i="1"/>
  <c r="D1318" i="1"/>
  <c r="H1318" i="1" s="1"/>
  <c r="C1318" i="1"/>
  <c r="D1317" i="1"/>
  <c r="C1317" i="1"/>
  <c r="H1317" i="1" s="1"/>
  <c r="C1316" i="1"/>
  <c r="D1315" i="1"/>
  <c r="H1315" i="1" s="1"/>
  <c r="C1315" i="1"/>
  <c r="D1314" i="1"/>
  <c r="H1314" i="1" s="1"/>
  <c r="C1314" i="1"/>
  <c r="D1313" i="1"/>
  <c r="C1313" i="1"/>
  <c r="D1312" i="1"/>
  <c r="C1312" i="1"/>
  <c r="H1311" i="1"/>
  <c r="D1311" i="1"/>
  <c r="C1311" i="1"/>
  <c r="D1310" i="1"/>
  <c r="H1310" i="1" s="1"/>
  <c r="C1310" i="1"/>
  <c r="D1309" i="1"/>
  <c r="C1309" i="1"/>
  <c r="H1309" i="1" s="1"/>
  <c r="D1308" i="1"/>
  <c r="C1308" i="1"/>
  <c r="D1307" i="1"/>
  <c r="H1307" i="1" s="1"/>
  <c r="C1307" i="1"/>
  <c r="D1306" i="1"/>
  <c r="H1306" i="1" s="1"/>
  <c r="C1306" i="1"/>
  <c r="D1305" i="1"/>
  <c r="C1305" i="1"/>
  <c r="C1304" i="1"/>
  <c r="D1303" i="1"/>
  <c r="H1303" i="1" s="1"/>
  <c r="C1303" i="1"/>
  <c r="D1302" i="1"/>
  <c r="H1302" i="1" s="1"/>
  <c r="C1302" i="1"/>
  <c r="D1301" i="1"/>
  <c r="C1301" i="1"/>
  <c r="D1300" i="1"/>
  <c r="C1300" i="1"/>
  <c r="D1298" i="1"/>
  <c r="H1298" i="1" s="1"/>
  <c r="C1298" i="1"/>
  <c r="D1297" i="1"/>
  <c r="C1297" i="1"/>
  <c r="H1297" i="1" s="1"/>
  <c r="D1296" i="1"/>
  <c r="C1296" i="1"/>
  <c r="D1295" i="1"/>
  <c r="H1295" i="1" s="1"/>
  <c r="C1295" i="1"/>
  <c r="H1294" i="1"/>
  <c r="D1294" i="1"/>
  <c r="C1294" i="1"/>
  <c r="D1293" i="1"/>
  <c r="C1293" i="1"/>
  <c r="D1292" i="1"/>
  <c r="C1292" i="1"/>
  <c r="D1291" i="1"/>
  <c r="H1291" i="1" s="1"/>
  <c r="C1291" i="1"/>
  <c r="D1290" i="1"/>
  <c r="H1290" i="1" s="1"/>
  <c r="C1290" i="1"/>
  <c r="D1289" i="1"/>
  <c r="C1289" i="1"/>
  <c r="H1289" i="1" s="1"/>
  <c r="D1288" i="1"/>
  <c r="C1288" i="1"/>
  <c r="D1287" i="1"/>
  <c r="H1287" i="1" s="1"/>
  <c r="C1287" i="1"/>
  <c r="H1286" i="1"/>
  <c r="D1286" i="1"/>
  <c r="C1286" i="1"/>
  <c r="D1285" i="1"/>
  <c r="C1285" i="1"/>
  <c r="D1284" i="1"/>
  <c r="C1284" i="1"/>
  <c r="D1283" i="1"/>
  <c r="H1283" i="1" s="1"/>
  <c r="C1283" i="1"/>
  <c r="D1282" i="1"/>
  <c r="H1282" i="1" s="1"/>
  <c r="C1282" i="1"/>
  <c r="D1281" i="1"/>
  <c r="C1281" i="1"/>
  <c r="H1281" i="1" s="1"/>
  <c r="D1280" i="1"/>
  <c r="C1280" i="1"/>
  <c r="D1279" i="1"/>
  <c r="H1279" i="1" s="1"/>
  <c r="C1279" i="1"/>
  <c r="H1278" i="1"/>
  <c r="D1278" i="1"/>
  <c r="C1278" i="1"/>
  <c r="D1277" i="1"/>
  <c r="C1277" i="1"/>
  <c r="D1276" i="1"/>
  <c r="C1276" i="1"/>
  <c r="D1275" i="1"/>
  <c r="H1275" i="1" s="1"/>
  <c r="C1275" i="1"/>
  <c r="D1274" i="1"/>
  <c r="H1274" i="1" s="1"/>
  <c r="C1274" i="1"/>
  <c r="D1273" i="1"/>
  <c r="C1273" i="1"/>
  <c r="H1273" i="1" s="1"/>
  <c r="D1272" i="1"/>
  <c r="C1272" i="1"/>
  <c r="D1271" i="1"/>
  <c r="H1271" i="1" s="1"/>
  <c r="C1271" i="1"/>
  <c r="H1270" i="1"/>
  <c r="D1270" i="1"/>
  <c r="C1270" i="1"/>
  <c r="D1269" i="1"/>
  <c r="C1269" i="1"/>
  <c r="D1268" i="1"/>
  <c r="C1268" i="1"/>
  <c r="D1267" i="1"/>
  <c r="H1267" i="1" s="1"/>
  <c r="C1267" i="1"/>
  <c r="D1266" i="1"/>
  <c r="H1266" i="1" s="1"/>
  <c r="C1266" i="1"/>
  <c r="D1265" i="1"/>
  <c r="C1265" i="1"/>
  <c r="H1265" i="1" s="1"/>
  <c r="D1264" i="1"/>
  <c r="C1264" i="1"/>
  <c r="D1263" i="1"/>
  <c r="H1263" i="1" s="1"/>
  <c r="C1263" i="1"/>
  <c r="H1262" i="1"/>
  <c r="D1262" i="1"/>
  <c r="C1262" i="1"/>
  <c r="D1261" i="1"/>
  <c r="C1261" i="1"/>
  <c r="D1260" i="1"/>
  <c r="C1260" i="1"/>
  <c r="D1259" i="1"/>
  <c r="H1259" i="1" s="1"/>
  <c r="C1259" i="1"/>
  <c r="D1258" i="1"/>
  <c r="H1258" i="1" s="1"/>
  <c r="C1258" i="1"/>
  <c r="D1257" i="1"/>
  <c r="C1257" i="1"/>
  <c r="H1257" i="1" s="1"/>
  <c r="D1256" i="1"/>
  <c r="C1256" i="1"/>
  <c r="D1255" i="1"/>
  <c r="H1255" i="1" s="1"/>
  <c r="C1255" i="1"/>
  <c r="H1254" i="1"/>
  <c r="D1254" i="1"/>
  <c r="C1254" i="1"/>
  <c r="D1253" i="1"/>
  <c r="C1253" i="1"/>
  <c r="D1252" i="1"/>
  <c r="C1252" i="1"/>
  <c r="D1251" i="1"/>
  <c r="H1251" i="1" s="1"/>
  <c r="C1251" i="1"/>
  <c r="D1250" i="1"/>
  <c r="H1250" i="1" s="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C1236" i="1"/>
  <c r="C1235" i="1"/>
  <c r="D1234" i="1"/>
  <c r="C1234" i="1"/>
  <c r="D1233" i="1"/>
  <c r="C1233" i="1"/>
  <c r="D1232" i="1"/>
  <c r="C1232" i="1"/>
  <c r="D1231" i="1"/>
  <c r="C1231" i="1"/>
  <c r="D1230" i="1"/>
  <c r="C1230" i="1"/>
  <c r="D1229" i="1"/>
  <c r="C1229" i="1"/>
  <c r="D1228" i="1"/>
  <c r="C1228" i="1"/>
  <c r="D1227" i="1"/>
  <c r="C1227" i="1"/>
  <c r="D1226" i="1"/>
  <c r="C1226" i="1"/>
  <c r="D1225" i="1"/>
  <c r="C1225" i="1"/>
  <c r="H1225" i="1" s="1"/>
  <c r="D1224" i="1"/>
  <c r="C1224" i="1"/>
  <c r="C1223" i="1"/>
  <c r="C1222" i="1"/>
  <c r="D1221" i="1"/>
  <c r="C1221" i="1"/>
  <c r="H1221" i="1" s="1"/>
  <c r="D1220" i="1"/>
  <c r="C1220"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H1148" i="1" s="1"/>
  <c r="D1147" i="1"/>
  <c r="G1147" i="1" s="1"/>
  <c r="C1147" i="1"/>
  <c r="D1146" i="1"/>
  <c r="G1146" i="1" s="1"/>
  <c r="C1146" i="1"/>
  <c r="D1145" i="1"/>
  <c r="G1145" i="1" s="1"/>
  <c r="C1145" i="1"/>
  <c r="D1144" i="1"/>
  <c r="G1144" i="1" s="1"/>
  <c r="C1144" i="1"/>
  <c r="D1143" i="1"/>
  <c r="G1143" i="1" s="1"/>
  <c r="C1143" i="1"/>
  <c r="C1142" i="1"/>
  <c r="D1141" i="1"/>
  <c r="G1141" i="1" s="1"/>
  <c r="C1141" i="1"/>
  <c r="H1141" i="1" s="1"/>
  <c r="D1140" i="1"/>
  <c r="G1140" i="1" s="1"/>
  <c r="C1140" i="1"/>
  <c r="D1139" i="1"/>
  <c r="G1139" i="1" s="1"/>
  <c r="C1139" i="1"/>
  <c r="H1139" i="1" s="1"/>
  <c r="D1138" i="1"/>
  <c r="G1138" i="1" s="1"/>
  <c r="C1138" i="1"/>
  <c r="D1137" i="1"/>
  <c r="G1137" i="1" s="1"/>
  <c r="C1137" i="1"/>
  <c r="H1137" i="1" s="1"/>
  <c r="D1136" i="1"/>
  <c r="G1136" i="1" s="1"/>
  <c r="C1136" i="1"/>
  <c r="D1135" i="1"/>
  <c r="G1135" i="1" s="1"/>
  <c r="C1135" i="1"/>
  <c r="H1135" i="1" s="1"/>
  <c r="D1134" i="1"/>
  <c r="G1134" i="1" s="1"/>
  <c r="C1134" i="1"/>
  <c r="D1133" i="1"/>
  <c r="G1133" i="1" s="1"/>
  <c r="C1133" i="1"/>
  <c r="H1133" i="1" s="1"/>
  <c r="D1132" i="1"/>
  <c r="G1132" i="1" s="1"/>
  <c r="C1132" i="1"/>
  <c r="D1131" i="1"/>
  <c r="G1131" i="1" s="1"/>
  <c r="C1131" i="1"/>
  <c r="H1131" i="1" s="1"/>
  <c r="D1130" i="1"/>
  <c r="G1130" i="1" s="1"/>
  <c r="C1130" i="1"/>
  <c r="D1129" i="1"/>
  <c r="G1129" i="1" s="1"/>
  <c r="C1129" i="1"/>
  <c r="H1129" i="1" s="1"/>
  <c r="D1128" i="1"/>
  <c r="G1128" i="1" s="1"/>
  <c r="C1128" i="1"/>
  <c r="C1127" i="1"/>
  <c r="D1126" i="1"/>
  <c r="G1126" i="1" s="1"/>
  <c r="C1126" i="1"/>
  <c r="D1125" i="1"/>
  <c r="G1125" i="1" s="1"/>
  <c r="C1125" i="1"/>
  <c r="H1125" i="1" s="1"/>
  <c r="D1124" i="1"/>
  <c r="G1124" i="1" s="1"/>
  <c r="C1124" i="1"/>
  <c r="D1123" i="1"/>
  <c r="G1123" i="1" s="1"/>
  <c r="C1123" i="1"/>
  <c r="H1123" i="1" s="1"/>
  <c r="D1122" i="1"/>
  <c r="G1122" i="1" s="1"/>
  <c r="C1122" i="1"/>
  <c r="D1121" i="1"/>
  <c r="G1121" i="1" s="1"/>
  <c r="C1121" i="1"/>
  <c r="H1121" i="1" s="1"/>
  <c r="D1120" i="1"/>
  <c r="G1120" i="1" s="1"/>
  <c r="C1120" i="1"/>
  <c r="D1119" i="1"/>
  <c r="G1119" i="1" s="1"/>
  <c r="C1119" i="1"/>
  <c r="H1119" i="1" s="1"/>
  <c r="D1118" i="1"/>
  <c r="G1118" i="1" s="1"/>
  <c r="C1118" i="1"/>
  <c r="D1117" i="1"/>
  <c r="G1117" i="1" s="1"/>
  <c r="C1117" i="1"/>
  <c r="H1117" i="1" s="1"/>
  <c r="D1116" i="1"/>
  <c r="G1116" i="1" s="1"/>
  <c r="C1116" i="1"/>
  <c r="D1115" i="1"/>
  <c r="G1115" i="1" s="1"/>
  <c r="C1115" i="1"/>
  <c r="H1115" i="1" s="1"/>
  <c r="D1114" i="1"/>
  <c r="G1114" i="1" s="1"/>
  <c r="C1114" i="1"/>
  <c r="D1113" i="1"/>
  <c r="G1113" i="1" s="1"/>
  <c r="C1113" i="1"/>
  <c r="H1113" i="1" s="1"/>
  <c r="C1112" i="1"/>
  <c r="D1111" i="1"/>
  <c r="G1111" i="1" s="1"/>
  <c r="C1111" i="1"/>
  <c r="H1111" i="1" s="1"/>
  <c r="D1110" i="1"/>
  <c r="G1110" i="1" s="1"/>
  <c r="C1110" i="1"/>
  <c r="D1109" i="1"/>
  <c r="G1109" i="1" s="1"/>
  <c r="C1109" i="1"/>
  <c r="H1109" i="1" s="1"/>
  <c r="D1108" i="1"/>
  <c r="G1108" i="1" s="1"/>
  <c r="C1108" i="1"/>
  <c r="D1107" i="1"/>
  <c r="G1107" i="1" s="1"/>
  <c r="C1107" i="1"/>
  <c r="H1107" i="1" s="1"/>
  <c r="D1106" i="1"/>
  <c r="G1106" i="1" s="1"/>
  <c r="C1106" i="1"/>
  <c r="D1105" i="1"/>
  <c r="G1105" i="1" s="1"/>
  <c r="C1105" i="1"/>
  <c r="H1105" i="1" s="1"/>
  <c r="D1104" i="1"/>
  <c r="G1104" i="1" s="1"/>
  <c r="C1104" i="1"/>
  <c r="D1103" i="1"/>
  <c r="G1103" i="1" s="1"/>
  <c r="C1103" i="1"/>
  <c r="H1103" i="1" s="1"/>
  <c r="D1102" i="1"/>
  <c r="G1102" i="1" s="1"/>
  <c r="C1102" i="1"/>
  <c r="D1101" i="1"/>
  <c r="G1101" i="1" s="1"/>
  <c r="C1101" i="1"/>
  <c r="H1101" i="1" s="1"/>
  <c r="D1100" i="1"/>
  <c r="G1100" i="1" s="1"/>
  <c r="C1100" i="1"/>
  <c r="D1099" i="1"/>
  <c r="G1099" i="1" s="1"/>
  <c r="C1099" i="1"/>
  <c r="H1099" i="1" s="1"/>
  <c r="D1098" i="1"/>
  <c r="G1098" i="1" s="1"/>
  <c r="C1098" i="1"/>
  <c r="C1097" i="1"/>
  <c r="D1096" i="1"/>
  <c r="D1095" i="1"/>
  <c r="G1095" i="1" s="1"/>
  <c r="C1095" i="1"/>
  <c r="D1094" i="1"/>
  <c r="G1094" i="1" s="1"/>
  <c r="C1094" i="1"/>
  <c r="H1094" i="1" s="1"/>
  <c r="D1093" i="1"/>
  <c r="G1093" i="1" s="1"/>
  <c r="C1093" i="1"/>
  <c r="D1092" i="1"/>
  <c r="G1092" i="1" s="1"/>
  <c r="C1092" i="1"/>
  <c r="H1092" i="1" s="1"/>
  <c r="D1091" i="1"/>
  <c r="G1091" i="1" s="1"/>
  <c r="C1091" i="1"/>
  <c r="D1090" i="1"/>
  <c r="G1090" i="1" s="1"/>
  <c r="C1090" i="1"/>
  <c r="H1090" i="1" s="1"/>
  <c r="D1089" i="1"/>
  <c r="G1089" i="1" s="1"/>
  <c r="C1089" i="1"/>
  <c r="D1088" i="1"/>
  <c r="G1088" i="1" s="1"/>
  <c r="C1088" i="1"/>
  <c r="H1088" i="1" s="1"/>
  <c r="D1087" i="1"/>
  <c r="G1087" i="1" s="1"/>
  <c r="C1087" i="1"/>
  <c r="D1086" i="1"/>
  <c r="G1086" i="1" s="1"/>
  <c r="C1086" i="1"/>
  <c r="H1086" i="1" s="1"/>
  <c r="D1085" i="1"/>
  <c r="G1085" i="1" s="1"/>
  <c r="C1085" i="1"/>
  <c r="H1085" i="1" s="1"/>
  <c r="D1084" i="1"/>
  <c r="G1084" i="1" s="1"/>
  <c r="C1084" i="1"/>
  <c r="H1084" i="1" s="1"/>
  <c r="D1083" i="1"/>
  <c r="G1083" i="1" s="1"/>
  <c r="C1083" i="1"/>
  <c r="H1083" i="1" s="1"/>
  <c r="D1082" i="1"/>
  <c r="G1082" i="1" s="1"/>
  <c r="C1082" i="1"/>
  <c r="H1082" i="1" s="1"/>
  <c r="D1081" i="1"/>
  <c r="G1081" i="1" s="1"/>
  <c r="C1081" i="1"/>
  <c r="H1081" i="1" s="1"/>
  <c r="D1080" i="1"/>
  <c r="G1080" i="1" s="1"/>
  <c r="C1080" i="1"/>
  <c r="H1080" i="1" s="1"/>
  <c r="D1079" i="1"/>
  <c r="G1079" i="1" s="1"/>
  <c r="C1079" i="1"/>
  <c r="H1079" i="1" s="1"/>
  <c r="D1078" i="1"/>
  <c r="G1078" i="1" s="1"/>
  <c r="C1078" i="1"/>
  <c r="H1078" i="1" s="1"/>
  <c r="D1077" i="1"/>
  <c r="G1077" i="1" s="1"/>
  <c r="C1077" i="1"/>
  <c r="H1077" i="1" s="1"/>
  <c r="D1076" i="1"/>
  <c r="G1076" i="1" s="1"/>
  <c r="C1076" i="1"/>
  <c r="H1076" i="1" s="1"/>
  <c r="D1075" i="1"/>
  <c r="G1075" i="1" s="1"/>
  <c r="C1075" i="1"/>
  <c r="H1075" i="1" s="1"/>
  <c r="D1074" i="1"/>
  <c r="G1074" i="1" s="1"/>
  <c r="C1074" i="1"/>
  <c r="H1074" i="1" s="1"/>
  <c r="D1073" i="1"/>
  <c r="G1073" i="1" s="1"/>
  <c r="C1073" i="1"/>
  <c r="H1073" i="1" s="1"/>
  <c r="D1072" i="1"/>
  <c r="G1072" i="1" s="1"/>
  <c r="C1072" i="1"/>
  <c r="H1072" i="1" s="1"/>
  <c r="D1071" i="1"/>
  <c r="G1071" i="1" s="1"/>
  <c r="C1071" i="1"/>
  <c r="H1071" i="1" s="1"/>
  <c r="D1070" i="1"/>
  <c r="G1070" i="1" s="1"/>
  <c r="C1070" i="1"/>
  <c r="H1070" i="1" s="1"/>
  <c r="D1069" i="1"/>
  <c r="G1069" i="1" s="1"/>
  <c r="C1069" i="1"/>
  <c r="H1069" i="1" s="1"/>
  <c r="D1068" i="1"/>
  <c r="G1068" i="1" s="1"/>
  <c r="C1068" i="1"/>
  <c r="H1068" i="1" s="1"/>
  <c r="D1067" i="1"/>
  <c r="G1067" i="1" s="1"/>
  <c r="C1067" i="1"/>
  <c r="H1067" i="1" s="1"/>
  <c r="D1066" i="1"/>
  <c r="G1066" i="1" s="1"/>
  <c r="C1066" i="1"/>
  <c r="H1066" i="1" s="1"/>
  <c r="C1065" i="1"/>
  <c r="D1064" i="1"/>
  <c r="G1064" i="1" s="1"/>
  <c r="C1064" i="1"/>
  <c r="D1063" i="1"/>
  <c r="G1063" i="1" s="1"/>
  <c r="C1063" i="1"/>
  <c r="H1063" i="1" s="1"/>
  <c r="D1062" i="1"/>
  <c r="G1062" i="1" s="1"/>
  <c r="C1062" i="1"/>
  <c r="D1061" i="1"/>
  <c r="G1061" i="1" s="1"/>
  <c r="C1061" i="1"/>
  <c r="H1061" i="1" s="1"/>
  <c r="D1060" i="1"/>
  <c r="G1060" i="1" s="1"/>
  <c r="C1060" i="1"/>
  <c r="D1059" i="1"/>
  <c r="G1059" i="1" s="1"/>
  <c r="C1059" i="1"/>
  <c r="H1059" i="1" s="1"/>
  <c r="D1058" i="1"/>
  <c r="G1058" i="1" s="1"/>
  <c r="C1058" i="1"/>
  <c r="C1057" i="1"/>
  <c r="C1056" i="1"/>
  <c r="D1055" i="1"/>
  <c r="G1055" i="1" s="1"/>
  <c r="C1055" i="1"/>
  <c r="H1055" i="1" s="1"/>
  <c r="D1054" i="1"/>
  <c r="G1054" i="1" s="1"/>
  <c r="C1054" i="1"/>
  <c r="D1053" i="1"/>
  <c r="G1053" i="1" s="1"/>
  <c r="C1053" i="1"/>
  <c r="H1053" i="1" s="1"/>
  <c r="D1052" i="1"/>
  <c r="G1052" i="1" s="1"/>
  <c r="C1052" i="1"/>
  <c r="D1051" i="1"/>
  <c r="G1051" i="1" s="1"/>
  <c r="C1051" i="1"/>
  <c r="H1051" i="1" s="1"/>
  <c r="D1050" i="1"/>
  <c r="G1050" i="1" s="1"/>
  <c r="C1050" i="1"/>
  <c r="D1049" i="1"/>
  <c r="G1049" i="1" s="1"/>
  <c r="C1049" i="1"/>
  <c r="H1049" i="1" s="1"/>
  <c r="D1048" i="1"/>
  <c r="G1048" i="1" s="1"/>
  <c r="C1048" i="1"/>
  <c r="D1045" i="1"/>
  <c r="G1045" i="1" s="1"/>
  <c r="C1045" i="1"/>
  <c r="D1044" i="1"/>
  <c r="G1044" i="1" s="1"/>
  <c r="C1044" i="1"/>
  <c r="D1043" i="1"/>
  <c r="G1043" i="1" s="1"/>
  <c r="C1043" i="1"/>
  <c r="D1042" i="1"/>
  <c r="G1042" i="1" s="1"/>
  <c r="C1042" i="1"/>
  <c r="D1041" i="1"/>
  <c r="G1041" i="1" s="1"/>
  <c r="C1041" i="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G1035" i="1" s="1"/>
  <c r="C1035" i="1"/>
  <c r="H1035" i="1" s="1"/>
  <c r="D1034" i="1"/>
  <c r="G1034" i="1" s="1"/>
  <c r="C1034" i="1"/>
  <c r="H1034" i="1" s="1"/>
  <c r="D1033" i="1"/>
  <c r="G1033" i="1" s="1"/>
  <c r="C1033" i="1"/>
  <c r="D1032" i="1"/>
  <c r="G1032" i="1" s="1"/>
  <c r="C1032" i="1"/>
  <c r="H1032" i="1" s="1"/>
  <c r="D1031" i="1"/>
  <c r="G1031" i="1" s="1"/>
  <c r="C1031" i="1"/>
  <c r="D1030" i="1"/>
  <c r="G1030" i="1" s="1"/>
  <c r="C1030" i="1"/>
  <c r="H1030" i="1" s="1"/>
  <c r="D1029" i="1"/>
  <c r="G1029" i="1" s="1"/>
  <c r="C1029" i="1"/>
  <c r="D1028" i="1"/>
  <c r="G1028" i="1" s="1"/>
  <c r="C1028" i="1"/>
  <c r="H1028" i="1" s="1"/>
  <c r="D1027" i="1"/>
  <c r="G1027" i="1" s="1"/>
  <c r="C1027" i="1"/>
  <c r="D1026" i="1"/>
  <c r="G1026" i="1" s="1"/>
  <c r="C1026" i="1"/>
  <c r="H1026" i="1" s="1"/>
  <c r="D1025" i="1"/>
  <c r="G1025" i="1" s="1"/>
  <c r="C1025" i="1"/>
  <c r="D1024" i="1"/>
  <c r="G1024" i="1" s="1"/>
  <c r="C1024" i="1"/>
  <c r="H1024" i="1" s="1"/>
  <c r="D1023" i="1"/>
  <c r="G1023" i="1" s="1"/>
  <c r="C1023" i="1"/>
  <c r="D1022" i="1"/>
  <c r="G1022" i="1" s="1"/>
  <c r="C1022" i="1"/>
  <c r="H1022" i="1" s="1"/>
  <c r="D1021" i="1"/>
  <c r="G1021" i="1" s="1"/>
  <c r="C1021" i="1"/>
  <c r="D1020" i="1"/>
  <c r="G1020" i="1" s="1"/>
  <c r="C1020" i="1"/>
  <c r="H1020" i="1" s="1"/>
  <c r="D1019" i="1"/>
  <c r="G1019" i="1" s="1"/>
  <c r="C1019" i="1"/>
  <c r="D1018" i="1"/>
  <c r="G1018" i="1" s="1"/>
  <c r="C1018" i="1"/>
  <c r="D1017" i="1"/>
  <c r="G1017" i="1" s="1"/>
  <c r="C1017" i="1"/>
  <c r="D1016" i="1"/>
  <c r="G1016" i="1" s="1"/>
  <c r="C1016" i="1"/>
  <c r="D1015" i="1"/>
  <c r="G1015" i="1" s="1"/>
  <c r="C1015" i="1"/>
  <c r="H1015" i="1" s="1"/>
  <c r="G1014" i="1"/>
  <c r="D1014" i="1"/>
  <c r="C1014" i="1"/>
  <c r="H1014" i="1" s="1"/>
  <c r="D1013" i="1"/>
  <c r="G1013" i="1" s="1"/>
  <c r="C1013" i="1"/>
  <c r="D1012" i="1"/>
  <c r="G1012" i="1" s="1"/>
  <c r="C1012" i="1"/>
  <c r="D1011" i="1"/>
  <c r="G1011" i="1" s="1"/>
  <c r="C1011" i="1"/>
  <c r="H1011" i="1" s="1"/>
  <c r="D1010" i="1"/>
  <c r="G1010" i="1" s="1"/>
  <c r="C1010" i="1"/>
  <c r="D1009" i="1"/>
  <c r="G1009" i="1" s="1"/>
  <c r="C1009" i="1"/>
  <c r="D1008" i="1"/>
  <c r="G1008" i="1" s="1"/>
  <c r="C1008" i="1"/>
  <c r="H1008" i="1" s="1"/>
  <c r="D1007" i="1"/>
  <c r="G1007" i="1" s="1"/>
  <c r="C1007" i="1"/>
  <c r="D1006" i="1"/>
  <c r="G1006" i="1" s="1"/>
  <c r="C1006" i="1"/>
  <c r="H1006" i="1" s="1"/>
  <c r="D1005" i="1"/>
  <c r="G1005" i="1" s="1"/>
  <c r="C1005" i="1"/>
  <c r="D1004" i="1"/>
  <c r="G1004" i="1" s="1"/>
  <c r="C1004" i="1"/>
  <c r="H1004" i="1" s="1"/>
  <c r="D1003" i="1"/>
  <c r="G1003" i="1" s="1"/>
  <c r="C1003" i="1"/>
  <c r="D1002" i="1"/>
  <c r="G1002" i="1" s="1"/>
  <c r="C1002" i="1"/>
  <c r="D1001" i="1"/>
  <c r="G1001" i="1" s="1"/>
  <c r="C1001" i="1"/>
  <c r="D1000" i="1"/>
  <c r="G1000" i="1" s="1"/>
  <c r="C1000" i="1"/>
  <c r="D999" i="1"/>
  <c r="G999" i="1" s="1"/>
  <c r="C999" i="1"/>
  <c r="H999" i="1" s="1"/>
  <c r="G998" i="1"/>
  <c r="D998" i="1"/>
  <c r="C998" i="1"/>
  <c r="D997" i="1"/>
  <c r="G997" i="1" s="1"/>
  <c r="C997" i="1"/>
  <c r="D996" i="1"/>
  <c r="G996" i="1" s="1"/>
  <c r="C996" i="1"/>
  <c r="D995" i="1"/>
  <c r="G995" i="1" s="1"/>
  <c r="C995" i="1"/>
  <c r="H995" i="1" s="1"/>
  <c r="G994" i="1"/>
  <c r="D994" i="1"/>
  <c r="C994" i="1"/>
  <c r="H994" i="1" s="1"/>
  <c r="D993" i="1"/>
  <c r="G993" i="1" s="1"/>
  <c r="C993" i="1"/>
  <c r="D992" i="1"/>
  <c r="G992" i="1" s="1"/>
  <c r="C992" i="1"/>
  <c r="H992" i="1" s="1"/>
  <c r="D991" i="1"/>
  <c r="G991" i="1" s="1"/>
  <c r="C991" i="1"/>
  <c r="C990" i="1"/>
  <c r="D989" i="1"/>
  <c r="G989" i="1" s="1"/>
  <c r="C989" i="1"/>
  <c r="D988" i="1"/>
  <c r="G988" i="1" s="1"/>
  <c r="C988" i="1"/>
  <c r="H988" i="1" s="1"/>
  <c r="D987" i="1"/>
  <c r="G987" i="1" s="1"/>
  <c r="C987" i="1"/>
  <c r="D986" i="1"/>
  <c r="G986" i="1" s="1"/>
  <c r="C986" i="1"/>
  <c r="D983" i="1"/>
  <c r="G983" i="1" s="1"/>
  <c r="C983" i="1"/>
  <c r="D982" i="1"/>
  <c r="G982" i="1" s="1"/>
  <c r="C982" i="1"/>
  <c r="H982" i="1" s="1"/>
  <c r="D981" i="1"/>
  <c r="G981" i="1" s="1"/>
  <c r="C981" i="1"/>
  <c r="D980" i="1"/>
  <c r="G980" i="1" s="1"/>
  <c r="C980" i="1"/>
  <c r="D979" i="1"/>
  <c r="G979" i="1" s="1"/>
  <c r="C979" i="1"/>
  <c r="D978" i="1"/>
  <c r="G978" i="1" s="1"/>
  <c r="C978" i="1"/>
  <c r="D977" i="1"/>
  <c r="G977" i="1" s="1"/>
  <c r="C977" i="1"/>
  <c r="H977" i="1" s="1"/>
  <c r="G976" i="1"/>
  <c r="D976" i="1"/>
  <c r="C976" i="1"/>
  <c r="D975" i="1"/>
  <c r="G975" i="1" s="1"/>
  <c r="C975" i="1"/>
  <c r="D974" i="1"/>
  <c r="G974" i="1" s="1"/>
  <c r="C974" i="1"/>
  <c r="D973" i="1"/>
  <c r="G973" i="1" s="1"/>
  <c r="C973" i="1"/>
  <c r="G972" i="1"/>
  <c r="D972" i="1"/>
  <c r="C972" i="1"/>
  <c r="H972" i="1" s="1"/>
  <c r="D971" i="1"/>
  <c r="G971" i="1" s="1"/>
  <c r="C971" i="1"/>
  <c r="D970" i="1"/>
  <c r="G970" i="1" s="1"/>
  <c r="C970" i="1"/>
  <c r="H970" i="1" s="1"/>
  <c r="D969" i="1"/>
  <c r="G969" i="1" s="1"/>
  <c r="C969" i="1"/>
  <c r="H969" i="1" s="1"/>
  <c r="D968" i="1"/>
  <c r="G968" i="1" s="1"/>
  <c r="C968" i="1"/>
  <c r="D967" i="1"/>
  <c r="G967" i="1" s="1"/>
  <c r="C967" i="1"/>
  <c r="D966" i="1"/>
  <c r="G966" i="1" s="1"/>
  <c r="C966" i="1"/>
  <c r="D965" i="1"/>
  <c r="G965" i="1" s="1"/>
  <c r="C965" i="1"/>
  <c r="G964" i="1"/>
  <c r="D964" i="1"/>
  <c r="C964" i="1"/>
  <c r="H964" i="1" s="1"/>
  <c r="D963" i="1"/>
  <c r="G963" i="1" s="1"/>
  <c r="C963" i="1"/>
  <c r="D962" i="1"/>
  <c r="G962" i="1" s="1"/>
  <c r="C962" i="1"/>
  <c r="H962" i="1" s="1"/>
  <c r="D961" i="1"/>
  <c r="G961" i="1" s="1"/>
  <c r="C961" i="1"/>
  <c r="H961" i="1" s="1"/>
  <c r="D960" i="1"/>
  <c r="G960" i="1" s="1"/>
  <c r="C960" i="1"/>
  <c r="D959" i="1"/>
  <c r="G959" i="1" s="1"/>
  <c r="C959" i="1"/>
  <c r="D958" i="1"/>
  <c r="G958" i="1" s="1"/>
  <c r="C958" i="1"/>
  <c r="D957" i="1"/>
  <c r="G957" i="1" s="1"/>
  <c r="C957" i="1"/>
  <c r="G956" i="1"/>
  <c r="D956" i="1"/>
  <c r="C956" i="1"/>
  <c r="H956" i="1" s="1"/>
  <c r="D955" i="1"/>
  <c r="G955" i="1" s="1"/>
  <c r="C955" i="1"/>
  <c r="D954" i="1"/>
  <c r="G954" i="1" s="1"/>
  <c r="C954" i="1"/>
  <c r="H954" i="1" s="1"/>
  <c r="D953" i="1"/>
  <c r="G953" i="1" s="1"/>
  <c r="C953" i="1"/>
  <c r="H953" i="1" s="1"/>
  <c r="D952" i="1"/>
  <c r="G952" i="1" s="1"/>
  <c r="C952" i="1"/>
  <c r="D951" i="1"/>
  <c r="G951" i="1" s="1"/>
  <c r="C951" i="1"/>
  <c r="D950" i="1"/>
  <c r="G950" i="1" s="1"/>
  <c r="C950" i="1"/>
  <c r="D949" i="1"/>
  <c r="G949" i="1" s="1"/>
  <c r="C949" i="1"/>
  <c r="G948" i="1"/>
  <c r="D948" i="1"/>
  <c r="C948" i="1"/>
  <c r="H948" i="1" s="1"/>
  <c r="D947" i="1"/>
  <c r="G947" i="1" s="1"/>
  <c r="C947" i="1"/>
  <c r="D946" i="1"/>
  <c r="G946" i="1" s="1"/>
  <c r="C946" i="1"/>
  <c r="H946" i="1" s="1"/>
  <c r="D945" i="1"/>
  <c r="G945" i="1" s="1"/>
  <c r="C945" i="1"/>
  <c r="H945" i="1" s="1"/>
  <c r="D944" i="1"/>
  <c r="G944" i="1" s="1"/>
  <c r="C944" i="1"/>
  <c r="D943" i="1"/>
  <c r="G943" i="1" s="1"/>
  <c r="C943" i="1"/>
  <c r="D942" i="1"/>
  <c r="G942" i="1" s="1"/>
  <c r="C942" i="1"/>
  <c r="D941" i="1"/>
  <c r="G941" i="1" s="1"/>
  <c r="C941" i="1"/>
  <c r="G940" i="1"/>
  <c r="D940" i="1"/>
  <c r="C940" i="1"/>
  <c r="H940" i="1" s="1"/>
  <c r="D939" i="1"/>
  <c r="G939" i="1" s="1"/>
  <c r="C939" i="1"/>
  <c r="D938" i="1"/>
  <c r="G938" i="1" s="1"/>
  <c r="C938" i="1"/>
  <c r="H938" i="1" s="1"/>
  <c r="D937" i="1"/>
  <c r="G937" i="1" s="1"/>
  <c r="C937" i="1"/>
  <c r="H937" i="1" s="1"/>
  <c r="D936" i="1"/>
  <c r="G936" i="1" s="1"/>
  <c r="C936" i="1"/>
  <c r="D935" i="1"/>
  <c r="G935" i="1" s="1"/>
  <c r="C935" i="1"/>
  <c r="D934" i="1"/>
  <c r="G934" i="1" s="1"/>
  <c r="C934" i="1"/>
  <c r="D933" i="1"/>
  <c r="G933" i="1" s="1"/>
  <c r="C933" i="1"/>
  <c r="G932" i="1"/>
  <c r="D932" i="1"/>
  <c r="C932" i="1"/>
  <c r="H932" i="1" s="1"/>
  <c r="D931" i="1"/>
  <c r="G931" i="1" s="1"/>
  <c r="C931" i="1"/>
  <c r="D930" i="1"/>
  <c r="G930" i="1" s="1"/>
  <c r="C930" i="1"/>
  <c r="H930" i="1" s="1"/>
  <c r="D929" i="1"/>
  <c r="G929" i="1" s="1"/>
  <c r="C929" i="1"/>
  <c r="H929" i="1" s="1"/>
  <c r="D928" i="1"/>
  <c r="G928" i="1" s="1"/>
  <c r="C928" i="1"/>
  <c r="D927" i="1"/>
  <c r="G927" i="1" s="1"/>
  <c r="C927" i="1"/>
  <c r="D926" i="1"/>
  <c r="G926" i="1" s="1"/>
  <c r="C926" i="1"/>
  <c r="D925" i="1"/>
  <c r="G925" i="1" s="1"/>
  <c r="C925" i="1"/>
  <c r="G924" i="1"/>
  <c r="D924" i="1"/>
  <c r="C924" i="1"/>
  <c r="H924" i="1" s="1"/>
  <c r="D923" i="1"/>
  <c r="G923" i="1" s="1"/>
  <c r="C923" i="1"/>
  <c r="D922" i="1"/>
  <c r="G922" i="1" s="1"/>
  <c r="C922" i="1"/>
  <c r="H922" i="1" s="1"/>
  <c r="D921" i="1"/>
  <c r="G921" i="1" s="1"/>
  <c r="C921" i="1"/>
  <c r="H921" i="1" s="1"/>
  <c r="D920" i="1"/>
  <c r="G920" i="1" s="1"/>
  <c r="C920" i="1"/>
  <c r="D919" i="1"/>
  <c r="G919" i="1" s="1"/>
  <c r="C919" i="1"/>
  <c r="D918" i="1"/>
  <c r="G918" i="1" s="1"/>
  <c r="C918" i="1"/>
  <c r="D917" i="1"/>
  <c r="G917" i="1" s="1"/>
  <c r="C917" i="1"/>
  <c r="G916" i="1"/>
  <c r="D916" i="1"/>
  <c r="C916" i="1"/>
  <c r="H916" i="1" s="1"/>
  <c r="D915" i="1"/>
  <c r="G915" i="1" s="1"/>
  <c r="C915" i="1"/>
  <c r="D914" i="1"/>
  <c r="G914" i="1" s="1"/>
  <c r="C914" i="1"/>
  <c r="H914" i="1" s="1"/>
  <c r="D913" i="1"/>
  <c r="G913" i="1" s="1"/>
  <c r="C913" i="1"/>
  <c r="H913" i="1" s="1"/>
  <c r="D912" i="1"/>
  <c r="G912" i="1" s="1"/>
  <c r="C912" i="1"/>
  <c r="D911" i="1"/>
  <c r="G911" i="1" s="1"/>
  <c r="C911" i="1"/>
  <c r="D910" i="1"/>
  <c r="G910" i="1" s="1"/>
  <c r="C910" i="1"/>
  <c r="D909" i="1"/>
  <c r="G909" i="1" s="1"/>
  <c r="C909" i="1"/>
  <c r="G908" i="1"/>
  <c r="D908" i="1"/>
  <c r="C908" i="1"/>
  <c r="H908" i="1" s="1"/>
  <c r="D907" i="1"/>
  <c r="G907" i="1" s="1"/>
  <c r="C907" i="1"/>
  <c r="D906" i="1"/>
  <c r="G906" i="1" s="1"/>
  <c r="C906" i="1"/>
  <c r="H906" i="1" s="1"/>
  <c r="D905" i="1"/>
  <c r="G905" i="1" s="1"/>
  <c r="C905" i="1"/>
  <c r="H905" i="1" s="1"/>
  <c r="D904" i="1"/>
  <c r="G904" i="1" s="1"/>
  <c r="C904" i="1"/>
  <c r="D903" i="1"/>
  <c r="G903" i="1" s="1"/>
  <c r="C903" i="1"/>
  <c r="D902" i="1"/>
  <c r="C902" i="1"/>
  <c r="D901" i="1"/>
  <c r="C901" i="1"/>
  <c r="G900" i="1"/>
  <c r="D900" i="1"/>
  <c r="C900" i="1"/>
  <c r="H900" i="1" s="1"/>
  <c r="D899" i="1"/>
  <c r="G899" i="1" s="1"/>
  <c r="C899" i="1"/>
  <c r="D898" i="1"/>
  <c r="C898" i="1"/>
  <c r="D897" i="1"/>
  <c r="C897" i="1"/>
  <c r="H897" i="1" s="1"/>
  <c r="D896" i="1"/>
  <c r="G896" i="1" s="1"/>
  <c r="C896" i="1"/>
  <c r="D895" i="1"/>
  <c r="G895" i="1" s="1"/>
  <c r="C895" i="1"/>
  <c r="D894" i="1"/>
  <c r="C894" i="1"/>
  <c r="D893" i="1"/>
  <c r="C893" i="1"/>
  <c r="G892" i="1"/>
  <c r="D892" i="1"/>
  <c r="C892" i="1"/>
  <c r="H892" i="1" s="1"/>
  <c r="D891" i="1"/>
  <c r="G891" i="1" s="1"/>
  <c r="C891" i="1"/>
  <c r="D890" i="1"/>
  <c r="C890" i="1"/>
  <c r="D889" i="1"/>
  <c r="C889" i="1"/>
  <c r="H889" i="1" s="1"/>
  <c r="D888" i="1"/>
  <c r="G888" i="1" s="1"/>
  <c r="C888" i="1"/>
  <c r="D887" i="1"/>
  <c r="G887" i="1" s="1"/>
  <c r="C887" i="1"/>
  <c r="D886" i="1"/>
  <c r="C886" i="1"/>
  <c r="D885" i="1"/>
  <c r="C885" i="1"/>
  <c r="G884" i="1"/>
  <c r="D884" i="1"/>
  <c r="C884" i="1"/>
  <c r="H884" i="1" s="1"/>
  <c r="D883" i="1"/>
  <c r="G883" i="1" s="1"/>
  <c r="C883" i="1"/>
  <c r="D882" i="1"/>
  <c r="C882" i="1"/>
  <c r="D881" i="1"/>
  <c r="C881" i="1"/>
  <c r="H881" i="1" s="1"/>
  <c r="D880" i="1"/>
  <c r="G880" i="1" s="1"/>
  <c r="C880" i="1"/>
  <c r="D879" i="1"/>
  <c r="G879" i="1" s="1"/>
  <c r="C879" i="1"/>
  <c r="D878" i="1"/>
  <c r="C878" i="1"/>
  <c r="D877" i="1"/>
  <c r="C877" i="1"/>
  <c r="G876" i="1"/>
  <c r="D876" i="1"/>
  <c r="C876" i="1"/>
  <c r="H876" i="1" s="1"/>
  <c r="D875" i="1"/>
  <c r="G875" i="1" s="1"/>
  <c r="C875" i="1"/>
  <c r="D874" i="1"/>
  <c r="C874" i="1"/>
  <c r="D873" i="1"/>
  <c r="C873" i="1"/>
  <c r="H873" i="1" s="1"/>
  <c r="D872" i="1"/>
  <c r="G872" i="1" s="1"/>
  <c r="C872" i="1"/>
  <c r="D871" i="1"/>
  <c r="G871" i="1" s="1"/>
  <c r="C871" i="1"/>
  <c r="D870" i="1"/>
  <c r="C870" i="1"/>
  <c r="D869" i="1"/>
  <c r="C869" i="1"/>
  <c r="G868" i="1"/>
  <c r="D868" i="1"/>
  <c r="C868" i="1"/>
  <c r="H868" i="1" s="1"/>
  <c r="D867" i="1"/>
  <c r="G867" i="1" s="1"/>
  <c r="C867" i="1"/>
  <c r="D866" i="1"/>
  <c r="C866" i="1"/>
  <c r="D865" i="1"/>
  <c r="C865" i="1"/>
  <c r="H865" i="1" s="1"/>
  <c r="D864" i="1"/>
  <c r="G864" i="1" s="1"/>
  <c r="C864" i="1"/>
  <c r="D863" i="1"/>
  <c r="G863" i="1" s="1"/>
  <c r="C863" i="1"/>
  <c r="D862" i="1"/>
  <c r="C862" i="1"/>
  <c r="D861" i="1"/>
  <c r="C861" i="1"/>
  <c r="G860" i="1"/>
  <c r="D860" i="1"/>
  <c r="C860" i="1"/>
  <c r="H860" i="1" s="1"/>
  <c r="D859" i="1"/>
  <c r="G859" i="1" s="1"/>
  <c r="C859" i="1"/>
  <c r="D858" i="1"/>
  <c r="C858" i="1"/>
  <c r="D857" i="1"/>
  <c r="C857" i="1"/>
  <c r="H857" i="1" s="1"/>
  <c r="D856" i="1"/>
  <c r="G856" i="1" s="1"/>
  <c r="C856" i="1"/>
  <c r="D855" i="1"/>
  <c r="G855" i="1" s="1"/>
  <c r="C855" i="1"/>
  <c r="D854" i="1"/>
  <c r="C854" i="1"/>
  <c r="D853" i="1"/>
  <c r="C853" i="1"/>
  <c r="G852" i="1"/>
  <c r="D852" i="1"/>
  <c r="C852" i="1"/>
  <c r="H852" i="1" s="1"/>
  <c r="D851" i="1"/>
  <c r="G851" i="1" s="1"/>
  <c r="C851" i="1"/>
  <c r="D850" i="1"/>
  <c r="C850" i="1"/>
  <c r="D849" i="1"/>
  <c r="C849" i="1"/>
  <c r="H849" i="1" s="1"/>
  <c r="D848" i="1"/>
  <c r="G848" i="1" s="1"/>
  <c r="C848" i="1"/>
  <c r="D847" i="1"/>
  <c r="G847" i="1" s="1"/>
  <c r="C847" i="1"/>
  <c r="D846" i="1"/>
  <c r="C846" i="1"/>
  <c r="D845" i="1"/>
  <c r="C845" i="1"/>
  <c r="G844" i="1"/>
  <c r="D844" i="1"/>
  <c r="C844" i="1"/>
  <c r="H844" i="1" s="1"/>
  <c r="D843" i="1"/>
  <c r="G843" i="1" s="1"/>
  <c r="C843" i="1"/>
  <c r="D842" i="1"/>
  <c r="C842" i="1"/>
  <c r="D841" i="1"/>
  <c r="C841" i="1"/>
  <c r="H841" i="1" s="1"/>
  <c r="D840" i="1"/>
  <c r="G840" i="1" s="1"/>
  <c r="C840" i="1"/>
  <c r="D839" i="1"/>
  <c r="G839" i="1" s="1"/>
  <c r="C839" i="1"/>
  <c r="D838" i="1"/>
  <c r="C838" i="1"/>
  <c r="D837" i="1"/>
  <c r="C837" i="1"/>
  <c r="G836" i="1"/>
  <c r="D836" i="1"/>
  <c r="C836" i="1"/>
  <c r="H836" i="1" s="1"/>
  <c r="D835" i="1"/>
  <c r="G835" i="1" s="1"/>
  <c r="C835" i="1"/>
  <c r="D834" i="1"/>
  <c r="C834" i="1"/>
  <c r="D833" i="1"/>
  <c r="C833" i="1"/>
  <c r="D832" i="1"/>
  <c r="G832" i="1" s="1"/>
  <c r="C832" i="1"/>
  <c r="D831" i="1"/>
  <c r="G831" i="1" s="1"/>
  <c r="C831" i="1"/>
  <c r="D830" i="1"/>
  <c r="C830" i="1"/>
  <c r="D829" i="1"/>
  <c r="C829" i="1"/>
  <c r="G828" i="1"/>
  <c r="D828" i="1"/>
  <c r="C828" i="1"/>
  <c r="H828" i="1" s="1"/>
  <c r="D827" i="1"/>
  <c r="G827" i="1" s="1"/>
  <c r="C827" i="1"/>
  <c r="D826" i="1"/>
  <c r="C826" i="1"/>
  <c r="D825" i="1"/>
  <c r="C825" i="1"/>
  <c r="D824" i="1"/>
  <c r="G824" i="1" s="1"/>
  <c r="C824" i="1"/>
  <c r="D823" i="1"/>
  <c r="G823" i="1" s="1"/>
  <c r="C823" i="1"/>
  <c r="D822" i="1"/>
  <c r="C822" i="1"/>
  <c r="D821" i="1"/>
  <c r="C821" i="1"/>
  <c r="G820" i="1"/>
  <c r="D820" i="1"/>
  <c r="C820" i="1"/>
  <c r="H820" i="1" s="1"/>
  <c r="D819" i="1"/>
  <c r="G819" i="1" s="1"/>
  <c r="C819" i="1"/>
  <c r="D818" i="1"/>
  <c r="C818" i="1"/>
  <c r="D817" i="1"/>
  <c r="C817" i="1"/>
  <c r="D816" i="1"/>
  <c r="G816" i="1" s="1"/>
  <c r="C816" i="1"/>
  <c r="D815" i="1"/>
  <c r="G815" i="1" s="1"/>
  <c r="C815" i="1"/>
  <c r="D814" i="1"/>
  <c r="C814" i="1"/>
  <c r="D813" i="1"/>
  <c r="C813" i="1"/>
  <c r="H812" i="1"/>
  <c r="D812" i="1"/>
  <c r="C812" i="1"/>
  <c r="G812" i="1" s="1"/>
  <c r="D811" i="1"/>
  <c r="C811" i="1"/>
  <c r="G811" i="1" s="1"/>
  <c r="D810" i="1"/>
  <c r="C810" i="1"/>
  <c r="G810" i="1" s="1"/>
  <c r="D809" i="1"/>
  <c r="H809" i="1" s="1"/>
  <c r="C809" i="1"/>
  <c r="H808" i="1"/>
  <c r="D808" i="1"/>
  <c r="C808" i="1"/>
  <c r="G808" i="1" s="1"/>
  <c r="D807" i="1"/>
  <c r="C807" i="1"/>
  <c r="G807" i="1" s="1"/>
  <c r="D806" i="1"/>
  <c r="C806" i="1"/>
  <c r="G806" i="1" s="1"/>
  <c r="D805" i="1"/>
  <c r="H805" i="1" s="1"/>
  <c r="C805" i="1"/>
  <c r="H804" i="1"/>
  <c r="D804" i="1"/>
  <c r="C804" i="1"/>
  <c r="G804" i="1" s="1"/>
  <c r="D803" i="1"/>
  <c r="C803" i="1"/>
  <c r="G803" i="1" s="1"/>
  <c r="D802" i="1"/>
  <c r="C802" i="1"/>
  <c r="G802" i="1" s="1"/>
  <c r="D801" i="1"/>
  <c r="H801" i="1" s="1"/>
  <c r="C801" i="1"/>
  <c r="H800" i="1"/>
  <c r="D800" i="1"/>
  <c r="C800" i="1"/>
  <c r="G800" i="1" s="1"/>
  <c r="D799" i="1"/>
  <c r="C799" i="1"/>
  <c r="G799" i="1" s="1"/>
  <c r="D798" i="1"/>
  <c r="C798" i="1"/>
  <c r="G798" i="1" s="1"/>
  <c r="D797" i="1"/>
  <c r="H797" i="1" s="1"/>
  <c r="C797" i="1"/>
  <c r="H796" i="1"/>
  <c r="D796" i="1"/>
  <c r="C796" i="1"/>
  <c r="G796" i="1" s="1"/>
  <c r="D795" i="1"/>
  <c r="C795" i="1"/>
  <c r="G795" i="1" s="1"/>
  <c r="D794" i="1"/>
  <c r="C794" i="1"/>
  <c r="G794" i="1" s="1"/>
  <c r="D793" i="1"/>
  <c r="H793" i="1" s="1"/>
  <c r="C793" i="1"/>
  <c r="H792" i="1"/>
  <c r="D792" i="1"/>
  <c r="C792" i="1"/>
  <c r="G792" i="1" s="1"/>
  <c r="D791" i="1"/>
  <c r="C791" i="1"/>
  <c r="G791" i="1" s="1"/>
  <c r="D790" i="1"/>
  <c r="C790" i="1"/>
  <c r="G790" i="1" s="1"/>
  <c r="D789" i="1"/>
  <c r="H789" i="1" s="1"/>
  <c r="C789" i="1"/>
  <c r="H788" i="1"/>
  <c r="D788" i="1"/>
  <c r="C788" i="1"/>
  <c r="G788" i="1" s="1"/>
  <c r="D787" i="1"/>
  <c r="C787" i="1"/>
  <c r="G787" i="1" s="1"/>
  <c r="D786" i="1"/>
  <c r="C786" i="1"/>
  <c r="G786" i="1" s="1"/>
  <c r="D785" i="1"/>
  <c r="H785" i="1" s="1"/>
  <c r="C785" i="1"/>
  <c r="H784" i="1"/>
  <c r="D784" i="1"/>
  <c r="C784" i="1"/>
  <c r="G784" i="1" s="1"/>
  <c r="D783" i="1"/>
  <c r="C783" i="1"/>
  <c r="G783" i="1" s="1"/>
  <c r="D782" i="1"/>
  <c r="C782" i="1"/>
  <c r="G782" i="1" s="1"/>
  <c r="D781" i="1"/>
  <c r="H781" i="1" s="1"/>
  <c r="C781" i="1"/>
  <c r="H780" i="1"/>
  <c r="D780" i="1"/>
  <c r="C780" i="1"/>
  <c r="G780" i="1" s="1"/>
  <c r="D779" i="1"/>
  <c r="C779" i="1"/>
  <c r="G779" i="1" s="1"/>
  <c r="D778" i="1"/>
  <c r="C778" i="1"/>
  <c r="G778" i="1" s="1"/>
  <c r="D777" i="1"/>
  <c r="H777" i="1" s="1"/>
  <c r="C777" i="1"/>
  <c r="H776" i="1"/>
  <c r="D776" i="1"/>
  <c r="C776" i="1"/>
  <c r="G776" i="1" s="1"/>
  <c r="D775" i="1"/>
  <c r="C775" i="1"/>
  <c r="G775" i="1" s="1"/>
  <c r="D774" i="1"/>
  <c r="C774" i="1"/>
  <c r="G774" i="1" s="1"/>
  <c r="D773" i="1"/>
  <c r="H773" i="1" s="1"/>
  <c r="C773" i="1"/>
  <c r="H772" i="1"/>
  <c r="D772" i="1"/>
  <c r="C772" i="1"/>
  <c r="G772" i="1" s="1"/>
  <c r="D771" i="1"/>
  <c r="C771" i="1"/>
  <c r="G771" i="1" s="1"/>
  <c r="D770" i="1"/>
  <c r="C770" i="1"/>
  <c r="G770" i="1" s="1"/>
  <c r="D769" i="1"/>
  <c r="H769" i="1" s="1"/>
  <c r="C769" i="1"/>
  <c r="H768" i="1"/>
  <c r="D768" i="1"/>
  <c r="C768" i="1"/>
  <c r="G768" i="1" s="1"/>
  <c r="D767" i="1"/>
  <c r="C767" i="1"/>
  <c r="G767" i="1" s="1"/>
  <c r="D766" i="1"/>
  <c r="C766" i="1"/>
  <c r="G766" i="1" s="1"/>
  <c r="D765" i="1"/>
  <c r="H765" i="1" s="1"/>
  <c r="C765" i="1"/>
  <c r="H764" i="1"/>
  <c r="D764" i="1"/>
  <c r="C764" i="1"/>
  <c r="G764" i="1" s="1"/>
  <c r="D763" i="1"/>
  <c r="C763" i="1"/>
  <c r="G763" i="1" s="1"/>
  <c r="D762" i="1"/>
  <c r="C762" i="1"/>
  <c r="G762" i="1" s="1"/>
  <c r="D761" i="1"/>
  <c r="H761" i="1" s="1"/>
  <c r="C761" i="1"/>
  <c r="H760" i="1"/>
  <c r="D760" i="1"/>
  <c r="C760" i="1"/>
  <c r="G760" i="1" s="1"/>
  <c r="D759" i="1"/>
  <c r="C759" i="1"/>
  <c r="G759" i="1" s="1"/>
  <c r="D758" i="1"/>
  <c r="C758" i="1"/>
  <c r="G758" i="1" s="1"/>
  <c r="D757" i="1"/>
  <c r="H757" i="1" s="1"/>
  <c r="C757" i="1"/>
  <c r="D756" i="1"/>
  <c r="H756" i="1" s="1"/>
  <c r="C756" i="1"/>
  <c r="D755" i="1"/>
  <c r="C755" i="1"/>
  <c r="D754" i="1"/>
  <c r="C754" i="1"/>
  <c r="D753" i="1"/>
  <c r="H753" i="1" s="1"/>
  <c r="C753" i="1"/>
  <c r="H752" i="1"/>
  <c r="D752" i="1"/>
  <c r="C752" i="1"/>
  <c r="G752" i="1" s="1"/>
  <c r="D751" i="1"/>
  <c r="C751" i="1"/>
  <c r="H751" i="1" s="1"/>
  <c r="D750" i="1"/>
  <c r="C750" i="1"/>
  <c r="G750" i="1" s="1"/>
  <c r="D749" i="1"/>
  <c r="H749" i="1" s="1"/>
  <c r="C749" i="1"/>
  <c r="D748" i="1"/>
  <c r="H748" i="1" s="1"/>
  <c r="C748" i="1"/>
  <c r="D747" i="1"/>
  <c r="C747" i="1"/>
  <c r="D746" i="1"/>
  <c r="C746" i="1"/>
  <c r="D745" i="1"/>
  <c r="H745" i="1" s="1"/>
  <c r="C745" i="1"/>
  <c r="H744" i="1"/>
  <c r="D744" i="1"/>
  <c r="C744" i="1"/>
  <c r="G744" i="1" s="1"/>
  <c r="D743" i="1"/>
  <c r="C743" i="1"/>
  <c r="H743" i="1" s="1"/>
  <c r="D742" i="1"/>
  <c r="C742" i="1"/>
  <c r="G742" i="1" s="1"/>
  <c r="D741" i="1"/>
  <c r="H741" i="1" s="1"/>
  <c r="C741" i="1"/>
  <c r="D740" i="1"/>
  <c r="H740" i="1" s="1"/>
  <c r="C740" i="1"/>
  <c r="D739" i="1"/>
  <c r="C739" i="1"/>
  <c r="D738" i="1"/>
  <c r="C738" i="1"/>
  <c r="D737" i="1"/>
  <c r="H737" i="1" s="1"/>
  <c r="C737" i="1"/>
  <c r="H736" i="1"/>
  <c r="D736" i="1"/>
  <c r="C736" i="1"/>
  <c r="G736" i="1" s="1"/>
  <c r="D735" i="1"/>
  <c r="C735" i="1"/>
  <c r="H735" i="1" s="1"/>
  <c r="D734" i="1"/>
  <c r="C734" i="1"/>
  <c r="G734" i="1" s="1"/>
  <c r="D733" i="1"/>
  <c r="H733" i="1" s="1"/>
  <c r="C733" i="1"/>
  <c r="D732" i="1"/>
  <c r="H732" i="1" s="1"/>
  <c r="C732" i="1"/>
  <c r="D731" i="1"/>
  <c r="C731" i="1"/>
  <c r="D730" i="1"/>
  <c r="C730" i="1"/>
  <c r="D729" i="1"/>
  <c r="H729" i="1" s="1"/>
  <c r="C729" i="1"/>
  <c r="H728" i="1"/>
  <c r="D728" i="1"/>
  <c r="C728" i="1"/>
  <c r="G728" i="1" s="1"/>
  <c r="D727" i="1"/>
  <c r="C727" i="1"/>
  <c r="H727" i="1" s="1"/>
  <c r="D726" i="1"/>
  <c r="C726" i="1"/>
  <c r="G726" i="1" s="1"/>
  <c r="D725" i="1"/>
  <c r="H725" i="1" s="1"/>
  <c r="C725" i="1"/>
  <c r="D724" i="1"/>
  <c r="H724" i="1" s="1"/>
  <c r="C724" i="1"/>
  <c r="D723" i="1"/>
  <c r="C723" i="1"/>
  <c r="D722" i="1"/>
  <c r="C722" i="1"/>
  <c r="D721" i="1"/>
  <c r="H721" i="1" s="1"/>
  <c r="C721" i="1"/>
  <c r="H720" i="1"/>
  <c r="D720" i="1"/>
  <c r="C720" i="1"/>
  <c r="G720" i="1" s="1"/>
  <c r="D719" i="1"/>
  <c r="C719" i="1"/>
  <c r="H719" i="1" s="1"/>
  <c r="D718" i="1"/>
  <c r="C718" i="1"/>
  <c r="G718" i="1" s="1"/>
  <c r="D717" i="1"/>
  <c r="H717" i="1" s="1"/>
  <c r="C717" i="1"/>
  <c r="D716" i="1"/>
  <c r="H716" i="1" s="1"/>
  <c r="C716" i="1"/>
  <c r="D715" i="1"/>
  <c r="C715" i="1"/>
  <c r="D714" i="1"/>
  <c r="C714" i="1"/>
  <c r="D713" i="1"/>
  <c r="H713" i="1" s="1"/>
  <c r="C713" i="1"/>
  <c r="H712" i="1"/>
  <c r="D712" i="1"/>
  <c r="C712" i="1"/>
  <c r="G712" i="1" s="1"/>
  <c r="D711" i="1"/>
  <c r="C711" i="1"/>
  <c r="H711" i="1" s="1"/>
  <c r="D710" i="1"/>
  <c r="C710" i="1"/>
  <c r="G710" i="1" s="1"/>
  <c r="D709" i="1"/>
  <c r="H709" i="1" s="1"/>
  <c r="C709" i="1"/>
  <c r="D708" i="1"/>
  <c r="H708" i="1" s="1"/>
  <c r="C708" i="1"/>
  <c r="D707" i="1"/>
  <c r="C707" i="1"/>
  <c r="D706" i="1"/>
  <c r="C706" i="1"/>
  <c r="D705" i="1"/>
  <c r="H705" i="1" s="1"/>
  <c r="C705" i="1"/>
  <c r="H704" i="1"/>
  <c r="D704" i="1"/>
  <c r="C704" i="1"/>
  <c r="G704" i="1" s="1"/>
  <c r="D703" i="1"/>
  <c r="C703" i="1"/>
  <c r="H703" i="1" s="1"/>
  <c r="D702" i="1"/>
  <c r="C702" i="1"/>
  <c r="G702" i="1" s="1"/>
  <c r="D701" i="1"/>
  <c r="H701" i="1" s="1"/>
  <c r="C701" i="1"/>
  <c r="D700" i="1"/>
  <c r="H700" i="1" s="1"/>
  <c r="C700" i="1"/>
  <c r="D699" i="1"/>
  <c r="C699" i="1"/>
  <c r="D698" i="1"/>
  <c r="C698" i="1"/>
  <c r="D697" i="1"/>
  <c r="H697" i="1" s="1"/>
  <c r="C697" i="1"/>
  <c r="H696" i="1"/>
  <c r="D696" i="1"/>
  <c r="C696" i="1"/>
  <c r="G696" i="1" s="1"/>
  <c r="D695" i="1"/>
  <c r="C695" i="1"/>
  <c r="H695" i="1" s="1"/>
  <c r="D694" i="1"/>
  <c r="C694" i="1"/>
  <c r="G694" i="1" s="1"/>
  <c r="D693" i="1"/>
  <c r="H693" i="1" s="1"/>
  <c r="C693" i="1"/>
  <c r="D692" i="1"/>
  <c r="H692" i="1" s="1"/>
  <c r="C692" i="1"/>
  <c r="D691" i="1"/>
  <c r="C691" i="1"/>
  <c r="D690" i="1"/>
  <c r="C690" i="1"/>
  <c r="D689" i="1"/>
  <c r="H689" i="1" s="1"/>
  <c r="C689" i="1"/>
  <c r="H688" i="1"/>
  <c r="D688" i="1"/>
  <c r="C688" i="1"/>
  <c r="G688" i="1" s="1"/>
  <c r="D687" i="1"/>
  <c r="C687" i="1"/>
  <c r="H687" i="1" s="1"/>
  <c r="D686" i="1"/>
  <c r="C686" i="1"/>
  <c r="G686" i="1" s="1"/>
  <c r="D685" i="1"/>
  <c r="H685" i="1" s="1"/>
  <c r="C685" i="1"/>
  <c r="D684" i="1"/>
  <c r="H684" i="1" s="1"/>
  <c r="C684" i="1"/>
  <c r="D683" i="1"/>
  <c r="C683" i="1"/>
  <c r="D682" i="1"/>
  <c r="C682" i="1"/>
  <c r="D681" i="1"/>
  <c r="H681" i="1" s="1"/>
  <c r="C681" i="1"/>
  <c r="H680" i="1"/>
  <c r="D680" i="1"/>
  <c r="C680" i="1"/>
  <c r="G680" i="1" s="1"/>
  <c r="D679" i="1"/>
  <c r="C679" i="1"/>
  <c r="H679" i="1" s="1"/>
  <c r="D678" i="1"/>
  <c r="C678" i="1"/>
  <c r="G678" i="1" s="1"/>
  <c r="D677" i="1"/>
  <c r="H677" i="1" s="1"/>
  <c r="C677" i="1"/>
  <c r="D676" i="1"/>
  <c r="H676" i="1" s="1"/>
  <c r="C676" i="1"/>
  <c r="D675" i="1"/>
  <c r="C675" i="1"/>
  <c r="D674" i="1"/>
  <c r="C674" i="1"/>
  <c r="D673" i="1"/>
  <c r="H673" i="1" s="1"/>
  <c r="C673" i="1"/>
  <c r="H672" i="1"/>
  <c r="D672" i="1"/>
  <c r="C672" i="1"/>
  <c r="G672" i="1" s="1"/>
  <c r="D671" i="1"/>
  <c r="C671" i="1"/>
  <c r="H671" i="1" s="1"/>
  <c r="D670" i="1"/>
  <c r="C670" i="1"/>
  <c r="G670" i="1" s="1"/>
  <c r="D669" i="1"/>
  <c r="H669" i="1" s="1"/>
  <c r="C669" i="1"/>
  <c r="D668" i="1"/>
  <c r="H668" i="1" s="1"/>
  <c r="C668" i="1"/>
  <c r="G668" i="1" s="1"/>
  <c r="D667" i="1"/>
  <c r="C667" i="1"/>
  <c r="D666" i="1"/>
  <c r="C666" i="1"/>
  <c r="G666" i="1" s="1"/>
  <c r="D665" i="1"/>
  <c r="H665" i="1" s="1"/>
  <c r="C665" i="1"/>
  <c r="D664" i="1"/>
  <c r="H664" i="1" s="1"/>
  <c r="C664" i="1"/>
  <c r="G664" i="1" s="1"/>
  <c r="D663" i="1"/>
  <c r="C663" i="1"/>
  <c r="H663" i="1" s="1"/>
  <c r="D662" i="1"/>
  <c r="C662" i="1"/>
  <c r="G662" i="1" s="1"/>
  <c r="D661" i="1"/>
  <c r="H661" i="1" s="1"/>
  <c r="C661" i="1"/>
  <c r="D660" i="1"/>
  <c r="H660" i="1" s="1"/>
  <c r="C660" i="1"/>
  <c r="D659" i="1"/>
  <c r="C659" i="1"/>
  <c r="H659" i="1" s="1"/>
  <c r="D658" i="1"/>
  <c r="C658" i="1"/>
  <c r="D657" i="1"/>
  <c r="H657" i="1" s="1"/>
  <c r="C657" i="1"/>
  <c r="H656" i="1"/>
  <c r="D656" i="1"/>
  <c r="C656" i="1"/>
  <c r="G656" i="1" s="1"/>
  <c r="D655" i="1"/>
  <c r="C655" i="1"/>
  <c r="H655" i="1" s="1"/>
  <c r="D654" i="1"/>
  <c r="C654" i="1"/>
  <c r="G654" i="1" s="1"/>
  <c r="D653" i="1"/>
  <c r="H653" i="1" s="1"/>
  <c r="C653" i="1"/>
  <c r="D652" i="1"/>
  <c r="H652" i="1" s="1"/>
  <c r="C652" i="1"/>
  <c r="G652" i="1" s="1"/>
  <c r="D651" i="1"/>
  <c r="C651" i="1"/>
  <c r="D650" i="1"/>
  <c r="C650" i="1"/>
  <c r="G650" i="1" s="1"/>
  <c r="D649" i="1"/>
  <c r="H649" i="1" s="1"/>
  <c r="C649" i="1"/>
  <c r="D648" i="1"/>
  <c r="H648" i="1" s="1"/>
  <c r="C648" i="1"/>
  <c r="G648" i="1" s="1"/>
  <c r="D647" i="1"/>
  <c r="C647" i="1"/>
  <c r="H647" i="1" s="1"/>
  <c r="D646" i="1"/>
  <c r="C646" i="1"/>
  <c r="C645" i="1"/>
  <c r="H644" i="1"/>
  <c r="D644" i="1"/>
  <c r="C644" i="1"/>
  <c r="D643" i="1"/>
  <c r="C643" i="1"/>
  <c r="H643" i="1" s="1"/>
  <c r="D642" i="1"/>
  <c r="C642" i="1"/>
  <c r="D641" i="1"/>
  <c r="H641" i="1" s="1"/>
  <c r="C641" i="1"/>
  <c r="C638" i="1"/>
  <c r="C637" i="1"/>
  <c r="H632" i="1"/>
  <c r="D632" i="1"/>
  <c r="C632" i="1"/>
  <c r="D631" i="1"/>
  <c r="C631" i="1"/>
  <c r="H631" i="1" s="1"/>
  <c r="D628" i="1"/>
  <c r="H628" i="1" s="1"/>
  <c r="C628" i="1"/>
  <c r="G628" i="1" s="1"/>
  <c r="D627" i="1"/>
  <c r="C627" i="1"/>
  <c r="H627" i="1" s="1"/>
  <c r="D626" i="1"/>
  <c r="C626" i="1"/>
  <c r="G626" i="1" s="1"/>
  <c r="D625" i="1"/>
  <c r="H625" i="1" s="1"/>
  <c r="C625" i="1"/>
  <c r="D624" i="1"/>
  <c r="H624" i="1" s="1"/>
  <c r="C624" i="1"/>
  <c r="D623" i="1"/>
  <c r="C623" i="1"/>
  <c r="H623" i="1" s="1"/>
  <c r="D622" i="1"/>
  <c r="C622" i="1"/>
  <c r="D621" i="1"/>
  <c r="H621" i="1" s="1"/>
  <c r="C621" i="1"/>
  <c r="C620" i="1"/>
  <c r="D618" i="1"/>
  <c r="C618" i="1"/>
  <c r="G618" i="1" s="1"/>
  <c r="D617" i="1"/>
  <c r="H617" i="1" s="1"/>
  <c r="C617" i="1"/>
  <c r="D616" i="1"/>
  <c r="H616" i="1" s="1"/>
  <c r="C616" i="1"/>
  <c r="G616" i="1" s="1"/>
  <c r="D615" i="1"/>
  <c r="C615" i="1"/>
  <c r="H615" i="1" s="1"/>
  <c r="D614" i="1"/>
  <c r="C614" i="1"/>
  <c r="G614" i="1" s="1"/>
  <c r="D613" i="1"/>
  <c r="H613" i="1" s="1"/>
  <c r="C613" i="1"/>
  <c r="D612" i="1"/>
  <c r="H612" i="1" s="1"/>
  <c r="C612" i="1"/>
  <c r="C611" i="1"/>
  <c r="D610" i="1"/>
  <c r="C610" i="1"/>
  <c r="G610" i="1" s="1"/>
  <c r="D609" i="1"/>
  <c r="H609" i="1" s="1"/>
  <c r="C609" i="1"/>
  <c r="D608" i="1"/>
  <c r="H608" i="1" s="1"/>
  <c r="C608" i="1"/>
  <c r="D607" i="1"/>
  <c r="C607" i="1"/>
  <c r="H607" i="1" s="1"/>
  <c r="D606" i="1"/>
  <c r="C606" i="1"/>
  <c r="D605" i="1"/>
  <c r="H605" i="1" s="1"/>
  <c r="C605" i="1"/>
  <c r="H604" i="1"/>
  <c r="D604" i="1"/>
  <c r="C604" i="1"/>
  <c r="G604" i="1" s="1"/>
  <c r="D603" i="1"/>
  <c r="C603" i="1"/>
  <c r="H603" i="1" s="1"/>
  <c r="D602" i="1"/>
  <c r="C602" i="1"/>
  <c r="G602" i="1" s="1"/>
  <c r="D601" i="1"/>
  <c r="H601" i="1" s="1"/>
  <c r="C601" i="1"/>
  <c r="D600" i="1"/>
  <c r="G600" i="1" s="1"/>
  <c r="C600" i="1"/>
  <c r="H599" i="1"/>
  <c r="D599" i="1"/>
  <c r="G599" i="1" s="1"/>
  <c r="C599" i="1"/>
  <c r="H598" i="1"/>
  <c r="D598" i="1"/>
  <c r="G598" i="1" s="1"/>
  <c r="C598" i="1"/>
  <c r="H597" i="1"/>
  <c r="D597" i="1"/>
  <c r="G597" i="1" s="1"/>
  <c r="C597" i="1"/>
  <c r="H596" i="1"/>
  <c r="D596" i="1"/>
  <c r="G596" i="1" s="1"/>
  <c r="C596" i="1"/>
  <c r="H595" i="1"/>
  <c r="D595" i="1"/>
  <c r="G595" i="1" s="1"/>
  <c r="C595" i="1"/>
  <c r="D594" i="1"/>
  <c r="G594" i="1" s="1"/>
  <c r="C594" i="1"/>
  <c r="H593" i="1"/>
  <c r="D593" i="1"/>
  <c r="G593" i="1" s="1"/>
  <c r="C593" i="1"/>
  <c r="D592" i="1"/>
  <c r="G592" i="1" s="1"/>
  <c r="C592" i="1"/>
  <c r="H591" i="1"/>
  <c r="D591" i="1"/>
  <c r="G591" i="1" s="1"/>
  <c r="C591" i="1"/>
  <c r="D590" i="1"/>
  <c r="G590" i="1" s="1"/>
  <c r="C590" i="1"/>
  <c r="H589" i="1"/>
  <c r="D589" i="1"/>
  <c r="G589" i="1" s="1"/>
  <c r="C589" i="1"/>
  <c r="D588" i="1"/>
  <c r="G588" i="1" s="1"/>
  <c r="C588" i="1"/>
  <c r="H586" i="1"/>
  <c r="D586" i="1"/>
  <c r="G586" i="1" s="1"/>
  <c r="C586" i="1"/>
  <c r="D585" i="1"/>
  <c r="G585" i="1" s="1"/>
  <c r="C585" i="1"/>
  <c r="H584" i="1"/>
  <c r="D584" i="1"/>
  <c r="G584" i="1" s="1"/>
  <c r="C584" i="1"/>
  <c r="D583" i="1"/>
  <c r="G583" i="1" s="1"/>
  <c r="C583" i="1"/>
  <c r="H582" i="1"/>
  <c r="D582" i="1"/>
  <c r="G582" i="1" s="1"/>
  <c r="C582" i="1"/>
  <c r="D581" i="1"/>
  <c r="G581" i="1" s="1"/>
  <c r="C581" i="1"/>
  <c r="H580" i="1"/>
  <c r="D580" i="1"/>
  <c r="G580" i="1" s="1"/>
  <c r="C580" i="1"/>
  <c r="H579" i="1"/>
  <c r="D579" i="1"/>
  <c r="G579" i="1" s="1"/>
  <c r="C579" i="1"/>
  <c r="H578" i="1"/>
  <c r="D578" i="1"/>
  <c r="G578" i="1" s="1"/>
  <c r="C578" i="1"/>
  <c r="D577" i="1"/>
  <c r="G577" i="1" s="1"/>
  <c r="C577" i="1"/>
  <c r="H576" i="1"/>
  <c r="D576" i="1"/>
  <c r="G576" i="1" s="1"/>
  <c r="C576" i="1"/>
  <c r="D575" i="1"/>
  <c r="G575" i="1" s="1"/>
  <c r="C575" i="1"/>
  <c r="C574" i="1"/>
  <c r="D573" i="1"/>
  <c r="G573" i="1" s="1"/>
  <c r="C573" i="1"/>
  <c r="H572" i="1"/>
  <c r="D572" i="1"/>
  <c r="G572" i="1" s="1"/>
  <c r="C572" i="1"/>
  <c r="C571" i="1"/>
  <c r="H570" i="1"/>
  <c r="D570" i="1"/>
  <c r="G570" i="1" s="1"/>
  <c r="C570" i="1"/>
  <c r="D569" i="1"/>
  <c r="G569" i="1" s="1"/>
  <c r="C569" i="1"/>
  <c r="C568" i="1"/>
  <c r="D567" i="1"/>
  <c r="G567" i="1" s="1"/>
  <c r="C567" i="1"/>
  <c r="H566" i="1"/>
  <c r="D566" i="1"/>
  <c r="G566" i="1" s="1"/>
  <c r="C566" i="1"/>
  <c r="D565" i="1"/>
  <c r="G565" i="1" s="1"/>
  <c r="C565" i="1"/>
  <c r="H564" i="1"/>
  <c r="D564" i="1"/>
  <c r="G564" i="1" s="1"/>
  <c r="C564" i="1"/>
  <c r="D563" i="1"/>
  <c r="G563" i="1" s="1"/>
  <c r="C563" i="1"/>
  <c r="H562" i="1"/>
  <c r="D562" i="1"/>
  <c r="G562" i="1" s="1"/>
  <c r="C562" i="1"/>
  <c r="H560" i="1"/>
  <c r="D560" i="1"/>
  <c r="G560" i="1" s="1"/>
  <c r="C560" i="1"/>
  <c r="D559" i="1"/>
  <c r="G559" i="1" s="1"/>
  <c r="C559" i="1"/>
  <c r="H558" i="1"/>
  <c r="D558" i="1"/>
  <c r="G558" i="1" s="1"/>
  <c r="C558" i="1"/>
  <c r="D557" i="1"/>
  <c r="G557" i="1" s="1"/>
  <c r="C557" i="1"/>
  <c r="H556" i="1"/>
  <c r="D556" i="1"/>
  <c r="G556" i="1" s="1"/>
  <c r="C556" i="1"/>
  <c r="D555" i="1"/>
  <c r="G555" i="1" s="1"/>
  <c r="C555" i="1"/>
  <c r="H554" i="1"/>
  <c r="D554" i="1"/>
  <c r="G554" i="1" s="1"/>
  <c r="C554" i="1"/>
  <c r="D553" i="1"/>
  <c r="G553" i="1" s="1"/>
  <c r="C553" i="1"/>
  <c r="H552" i="1"/>
  <c r="D552" i="1"/>
  <c r="G552" i="1" s="1"/>
  <c r="C552" i="1"/>
  <c r="D551" i="1"/>
  <c r="G551" i="1" s="1"/>
  <c r="C551" i="1"/>
  <c r="H550" i="1"/>
  <c r="D550" i="1"/>
  <c r="G550" i="1" s="1"/>
  <c r="C550" i="1"/>
  <c r="C549" i="1"/>
  <c r="H548" i="1"/>
  <c r="D548" i="1"/>
  <c r="G548" i="1" s="1"/>
  <c r="C548" i="1"/>
  <c r="D547" i="1"/>
  <c r="G547" i="1" s="1"/>
  <c r="C547" i="1"/>
  <c r="H546" i="1"/>
  <c r="D546" i="1"/>
  <c r="G546" i="1" s="1"/>
  <c r="C546" i="1"/>
  <c r="D545" i="1"/>
  <c r="G545" i="1" s="1"/>
  <c r="C545" i="1"/>
  <c r="H544" i="1"/>
  <c r="D544" i="1"/>
  <c r="G544" i="1" s="1"/>
  <c r="C544" i="1"/>
  <c r="D543" i="1"/>
  <c r="G543" i="1" s="1"/>
  <c r="C543" i="1"/>
  <c r="H542" i="1"/>
  <c r="D542" i="1"/>
  <c r="G542" i="1" s="1"/>
  <c r="C542" i="1"/>
  <c r="D541" i="1"/>
  <c r="G541" i="1" s="1"/>
  <c r="C541" i="1"/>
  <c r="H540" i="1"/>
  <c r="D540" i="1"/>
  <c r="G540" i="1" s="1"/>
  <c r="C540" i="1"/>
  <c r="D539" i="1"/>
  <c r="G539" i="1" s="1"/>
  <c r="C539" i="1"/>
  <c r="H538" i="1"/>
  <c r="D538" i="1"/>
  <c r="G538" i="1" s="1"/>
  <c r="C538" i="1"/>
  <c r="D537" i="1"/>
  <c r="G537" i="1" s="1"/>
  <c r="C537" i="1"/>
  <c r="H536" i="1"/>
  <c r="D536" i="1"/>
  <c r="G536" i="1" s="1"/>
  <c r="C536" i="1"/>
  <c r="D535" i="1"/>
  <c r="G535" i="1" s="1"/>
  <c r="C535" i="1"/>
  <c r="H534" i="1"/>
  <c r="D534" i="1"/>
  <c r="G534" i="1" s="1"/>
  <c r="C534" i="1"/>
  <c r="D533" i="1"/>
  <c r="G533" i="1" s="1"/>
  <c r="C533" i="1"/>
  <c r="C532" i="1"/>
  <c r="D531" i="1"/>
  <c r="G531" i="1" s="1"/>
  <c r="C531" i="1"/>
  <c r="H530" i="1"/>
  <c r="D530" i="1"/>
  <c r="G530" i="1" s="1"/>
  <c r="C530" i="1"/>
  <c r="C529" i="1"/>
  <c r="H528" i="1"/>
  <c r="D528" i="1"/>
  <c r="G528" i="1" s="1"/>
  <c r="C528" i="1"/>
  <c r="D527" i="1"/>
  <c r="G527" i="1" s="1"/>
  <c r="C527" i="1"/>
  <c r="H526" i="1"/>
  <c r="D526" i="1"/>
  <c r="G526" i="1" s="1"/>
  <c r="C526" i="1"/>
  <c r="D525" i="1"/>
  <c r="G525" i="1" s="1"/>
  <c r="C525" i="1"/>
  <c r="H524" i="1"/>
  <c r="D524" i="1"/>
  <c r="G524" i="1" s="1"/>
  <c r="C524" i="1"/>
  <c r="H521" i="1"/>
  <c r="D521" i="1"/>
  <c r="G521" i="1" s="1"/>
  <c r="C521" i="1"/>
  <c r="D520" i="1"/>
  <c r="G520" i="1" s="1"/>
  <c r="C520" i="1"/>
  <c r="H519" i="1"/>
  <c r="D519" i="1"/>
  <c r="G519" i="1" s="1"/>
  <c r="C519" i="1"/>
  <c r="D518" i="1"/>
  <c r="G518" i="1" s="1"/>
  <c r="C518" i="1"/>
  <c r="H517" i="1"/>
  <c r="D517" i="1"/>
  <c r="G517" i="1" s="1"/>
  <c r="C517" i="1"/>
  <c r="D516" i="1"/>
  <c r="G516" i="1" s="1"/>
  <c r="C516" i="1"/>
  <c r="H515" i="1"/>
  <c r="D515" i="1"/>
  <c r="G515" i="1" s="1"/>
  <c r="C515" i="1"/>
  <c r="D514" i="1"/>
  <c r="G514" i="1" s="1"/>
  <c r="C514" i="1"/>
  <c r="H513" i="1"/>
  <c r="D513" i="1"/>
  <c r="G513" i="1" s="1"/>
  <c r="C513" i="1"/>
  <c r="D512" i="1"/>
  <c r="G512" i="1" s="1"/>
  <c r="C512" i="1"/>
  <c r="H511" i="1"/>
  <c r="D511" i="1"/>
  <c r="G511" i="1" s="1"/>
  <c r="C511" i="1"/>
  <c r="D510" i="1"/>
  <c r="G510" i="1" s="1"/>
  <c r="C510" i="1"/>
  <c r="D508" i="1"/>
  <c r="G508" i="1" s="1"/>
  <c r="C508" i="1"/>
  <c r="H507" i="1"/>
  <c r="D507" i="1"/>
  <c r="G507" i="1" s="1"/>
  <c r="C507" i="1"/>
  <c r="D506" i="1"/>
  <c r="G506" i="1" s="1"/>
  <c r="C506" i="1"/>
  <c r="H505" i="1"/>
  <c r="D505" i="1"/>
  <c r="G505" i="1" s="1"/>
  <c r="C505" i="1"/>
  <c r="D504" i="1"/>
  <c r="G504" i="1" s="1"/>
  <c r="C504" i="1"/>
  <c r="H503" i="1"/>
  <c r="D503" i="1"/>
  <c r="G503" i="1" s="1"/>
  <c r="C503" i="1"/>
  <c r="D502" i="1"/>
  <c r="G502" i="1" s="1"/>
  <c r="C502" i="1"/>
  <c r="H501" i="1"/>
  <c r="D501" i="1"/>
  <c r="G501" i="1" s="1"/>
  <c r="C501" i="1"/>
  <c r="D500" i="1"/>
  <c r="G500" i="1" s="1"/>
  <c r="C500" i="1"/>
  <c r="H499" i="1"/>
  <c r="D499" i="1"/>
  <c r="G499" i="1" s="1"/>
  <c r="C499" i="1"/>
  <c r="D498" i="1"/>
  <c r="G498" i="1" s="1"/>
  <c r="C498" i="1"/>
  <c r="H497" i="1"/>
  <c r="D497" i="1"/>
  <c r="G497" i="1" s="1"/>
  <c r="C497" i="1"/>
  <c r="D496" i="1"/>
  <c r="G496" i="1" s="1"/>
  <c r="C496" i="1"/>
  <c r="H495" i="1"/>
  <c r="D495" i="1"/>
  <c r="G495" i="1" s="1"/>
  <c r="C495" i="1"/>
  <c r="D494" i="1"/>
  <c r="G494" i="1" s="1"/>
  <c r="C494" i="1"/>
  <c r="H493" i="1"/>
  <c r="D493" i="1"/>
  <c r="G493" i="1" s="1"/>
  <c r="C493" i="1"/>
  <c r="D492" i="1"/>
  <c r="G492" i="1" s="1"/>
  <c r="C492" i="1"/>
  <c r="H491" i="1"/>
  <c r="D491" i="1"/>
  <c r="G491" i="1" s="1"/>
  <c r="C491" i="1"/>
  <c r="D490" i="1"/>
  <c r="G490" i="1" s="1"/>
  <c r="C490" i="1"/>
  <c r="H489" i="1"/>
  <c r="D489" i="1"/>
  <c r="G489" i="1" s="1"/>
  <c r="C489" i="1"/>
  <c r="D488" i="1"/>
  <c r="G488" i="1" s="1"/>
  <c r="C488" i="1"/>
  <c r="H487" i="1"/>
  <c r="D487" i="1"/>
  <c r="G487" i="1" s="1"/>
  <c r="C487" i="1"/>
  <c r="D486" i="1"/>
  <c r="G486" i="1" s="1"/>
  <c r="C486" i="1"/>
  <c r="H485" i="1"/>
  <c r="D485" i="1"/>
  <c r="G485" i="1" s="1"/>
  <c r="C485" i="1"/>
  <c r="D484" i="1"/>
  <c r="G484" i="1" s="1"/>
  <c r="C484" i="1"/>
  <c r="H483" i="1"/>
  <c r="D483" i="1"/>
  <c r="G483" i="1" s="1"/>
  <c r="C483" i="1"/>
  <c r="D482" i="1"/>
  <c r="G482" i="1" s="1"/>
  <c r="C482" i="1"/>
  <c r="H481" i="1"/>
  <c r="D481" i="1"/>
  <c r="G481" i="1" s="1"/>
  <c r="C481" i="1"/>
  <c r="D480" i="1"/>
  <c r="G480" i="1" s="1"/>
  <c r="C480" i="1"/>
  <c r="H479" i="1"/>
  <c r="D479" i="1"/>
  <c r="G479" i="1" s="1"/>
  <c r="C479" i="1"/>
  <c r="C478" i="1"/>
  <c r="H477" i="1"/>
  <c r="D477" i="1"/>
  <c r="G477" i="1" s="1"/>
  <c r="C477" i="1"/>
  <c r="D476" i="1"/>
  <c r="G476" i="1" s="1"/>
  <c r="C476" i="1"/>
  <c r="H475" i="1"/>
  <c r="D475" i="1"/>
  <c r="G475" i="1" s="1"/>
  <c r="C475" i="1"/>
  <c r="D474" i="1"/>
  <c r="G474" i="1" s="1"/>
  <c r="C474" i="1"/>
  <c r="H473" i="1"/>
  <c r="D473" i="1"/>
  <c r="G473" i="1" s="1"/>
  <c r="C473" i="1"/>
  <c r="D472" i="1"/>
  <c r="G472" i="1" s="1"/>
  <c r="C472" i="1"/>
  <c r="D471" i="1"/>
  <c r="G471" i="1" s="1"/>
  <c r="C471" i="1"/>
  <c r="H470" i="1"/>
  <c r="D470" i="1"/>
  <c r="G470" i="1" s="1"/>
  <c r="C470" i="1"/>
  <c r="H469" i="1"/>
  <c r="D469" i="1"/>
  <c r="G469" i="1" s="1"/>
  <c r="C469" i="1"/>
  <c r="D468" i="1"/>
  <c r="G468" i="1" s="1"/>
  <c r="C468" i="1"/>
  <c r="D467" i="1"/>
  <c r="G467" i="1" s="1"/>
  <c r="C467" i="1"/>
  <c r="C466" i="1"/>
  <c r="D465" i="1"/>
  <c r="G465" i="1" s="1"/>
  <c r="C465" i="1"/>
  <c r="H464" i="1"/>
  <c r="D464" i="1"/>
  <c r="G464" i="1" s="1"/>
  <c r="C464" i="1"/>
  <c r="C463" i="1"/>
  <c r="D462" i="1"/>
  <c r="G462" i="1" s="1"/>
  <c r="C462" i="1"/>
  <c r="D461" i="1"/>
  <c r="G461" i="1" s="1"/>
  <c r="C461" i="1"/>
  <c r="C460" i="1"/>
  <c r="H459" i="1"/>
  <c r="D459" i="1"/>
  <c r="G459" i="1" s="1"/>
  <c r="C459" i="1"/>
  <c r="D458" i="1"/>
  <c r="G458" i="1" s="1"/>
  <c r="C458" i="1"/>
  <c r="D457" i="1"/>
  <c r="G457" i="1" s="1"/>
  <c r="C457" i="1"/>
  <c r="H456" i="1"/>
  <c r="D456" i="1"/>
  <c r="G456" i="1" s="1"/>
  <c r="C456" i="1"/>
  <c r="H455" i="1"/>
  <c r="D455" i="1"/>
  <c r="G455" i="1" s="1"/>
  <c r="C455" i="1"/>
  <c r="D454" i="1"/>
  <c r="G454" i="1" s="1"/>
  <c r="C454" i="1"/>
  <c r="D452" i="1"/>
  <c r="G452" i="1" s="1"/>
  <c r="C452" i="1"/>
  <c r="H451" i="1"/>
  <c r="D451" i="1"/>
  <c r="G451" i="1" s="1"/>
  <c r="C451" i="1"/>
  <c r="H450" i="1"/>
  <c r="D450" i="1"/>
  <c r="G450" i="1" s="1"/>
  <c r="C450" i="1"/>
  <c r="D449" i="1"/>
  <c r="G449" i="1" s="1"/>
  <c r="C449" i="1"/>
  <c r="H448" i="1"/>
  <c r="D448" i="1"/>
  <c r="G448" i="1" s="1"/>
  <c r="C448" i="1"/>
  <c r="D447" i="1"/>
  <c r="G447" i="1" s="1"/>
  <c r="C447" i="1"/>
  <c r="H446" i="1"/>
  <c r="D446" i="1"/>
  <c r="G446" i="1" s="1"/>
  <c r="C446" i="1"/>
  <c r="D445" i="1"/>
  <c r="G445" i="1" s="1"/>
  <c r="C445" i="1"/>
  <c r="H444" i="1"/>
  <c r="D444" i="1"/>
  <c r="G444" i="1" s="1"/>
  <c r="C444" i="1"/>
  <c r="H443" i="1"/>
  <c r="D443" i="1"/>
  <c r="G443" i="1" s="1"/>
  <c r="C443" i="1"/>
  <c r="H442" i="1"/>
  <c r="D442" i="1"/>
  <c r="G442" i="1" s="1"/>
  <c r="C442" i="1"/>
  <c r="D441" i="1"/>
  <c r="G441" i="1" s="1"/>
  <c r="C441" i="1"/>
  <c r="H440" i="1"/>
  <c r="D440" i="1"/>
  <c r="G440" i="1" s="1"/>
  <c r="C440" i="1"/>
  <c r="H439" i="1"/>
  <c r="D439" i="1"/>
  <c r="G439" i="1" s="1"/>
  <c r="C439" i="1"/>
  <c r="H438" i="1"/>
  <c r="D438" i="1"/>
  <c r="G438" i="1" s="1"/>
  <c r="C438" i="1"/>
  <c r="D437" i="1"/>
  <c r="G437" i="1" s="1"/>
  <c r="C437" i="1"/>
  <c r="H436" i="1"/>
  <c r="D436" i="1"/>
  <c r="G436" i="1" s="1"/>
  <c r="C436" i="1"/>
  <c r="H435" i="1"/>
  <c r="D435" i="1"/>
  <c r="G435" i="1" s="1"/>
  <c r="C435" i="1"/>
  <c r="H434" i="1"/>
  <c r="D434" i="1"/>
  <c r="G434" i="1" s="1"/>
  <c r="C434" i="1"/>
  <c r="D433" i="1"/>
  <c r="G433" i="1" s="1"/>
  <c r="C433" i="1"/>
  <c r="H432" i="1"/>
  <c r="D432" i="1"/>
  <c r="G432" i="1" s="1"/>
  <c r="C432" i="1"/>
  <c r="H431" i="1"/>
  <c r="D431" i="1"/>
  <c r="G431" i="1" s="1"/>
  <c r="C431" i="1"/>
  <c r="H430" i="1"/>
  <c r="D430" i="1"/>
  <c r="G430" i="1" s="1"/>
  <c r="C430" i="1"/>
  <c r="D429" i="1"/>
  <c r="G429" i="1" s="1"/>
  <c r="C429" i="1"/>
  <c r="H428" i="1"/>
  <c r="D428" i="1"/>
  <c r="G428" i="1" s="1"/>
  <c r="C428" i="1"/>
  <c r="H427" i="1"/>
  <c r="D427" i="1"/>
  <c r="G427" i="1" s="1"/>
  <c r="C427" i="1"/>
  <c r="H426" i="1"/>
  <c r="D426" i="1"/>
  <c r="G426" i="1" s="1"/>
  <c r="C426" i="1"/>
  <c r="D425" i="1"/>
  <c r="G425" i="1" s="1"/>
  <c r="C425" i="1"/>
  <c r="H424" i="1"/>
  <c r="D424" i="1"/>
  <c r="G424" i="1" s="1"/>
  <c r="C424" i="1"/>
  <c r="H423" i="1"/>
  <c r="D423" i="1"/>
  <c r="G423" i="1" s="1"/>
  <c r="C423" i="1"/>
  <c r="H422" i="1"/>
  <c r="D422" i="1"/>
  <c r="G422" i="1" s="1"/>
  <c r="C422" i="1"/>
  <c r="D421" i="1"/>
  <c r="G421" i="1" s="1"/>
  <c r="C421" i="1"/>
  <c r="H420" i="1"/>
  <c r="D420" i="1"/>
  <c r="G420" i="1" s="1"/>
  <c r="C420" i="1"/>
  <c r="H419" i="1"/>
  <c r="D419" i="1"/>
  <c r="G419" i="1" s="1"/>
  <c r="C419" i="1"/>
  <c r="H418" i="1"/>
  <c r="D418" i="1"/>
  <c r="G418" i="1" s="1"/>
  <c r="C418" i="1"/>
  <c r="D417" i="1"/>
  <c r="G417" i="1" s="1"/>
  <c r="C417" i="1"/>
  <c r="H416" i="1"/>
  <c r="D416" i="1"/>
  <c r="G416" i="1" s="1"/>
  <c r="C416" i="1"/>
  <c r="C415" i="1"/>
  <c r="C413" i="1"/>
  <c r="D412" i="1"/>
  <c r="G412" i="1" s="1"/>
  <c r="C412" i="1"/>
  <c r="D411" i="1"/>
  <c r="G411" i="1" s="1"/>
  <c r="C411" i="1"/>
  <c r="D406" i="1"/>
  <c r="G406" i="1" s="1"/>
  <c r="C406" i="1"/>
  <c r="H405" i="1"/>
  <c r="D405" i="1"/>
  <c r="G405" i="1" s="1"/>
  <c r="C405" i="1"/>
  <c r="D404" i="1"/>
  <c r="G404" i="1" s="1"/>
  <c r="C404" i="1"/>
  <c r="D401" i="1"/>
  <c r="G401" i="1" s="1"/>
  <c r="C401" i="1"/>
  <c r="D400" i="1"/>
  <c r="G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C378" i="1"/>
  <c r="G377" i="1"/>
  <c r="D377" i="1"/>
  <c r="H377" i="1" s="1"/>
  <c r="C377" i="1"/>
  <c r="G376" i="1"/>
  <c r="D376" i="1"/>
  <c r="H376" i="1" s="1"/>
  <c r="C376" i="1"/>
  <c r="G375" i="1"/>
  <c r="D375" i="1"/>
  <c r="H375" i="1" s="1"/>
  <c r="C375" i="1"/>
  <c r="G374" i="1"/>
  <c r="D374" i="1"/>
  <c r="H374" i="1" s="1"/>
  <c r="C374" i="1"/>
  <c r="G373"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H350" i="1"/>
  <c r="D350" i="1"/>
  <c r="G350" i="1" s="1"/>
  <c r="C350" i="1"/>
  <c r="H349" i="1"/>
  <c r="D349" i="1"/>
  <c r="G349" i="1" s="1"/>
  <c r="C349" i="1"/>
  <c r="H348" i="1"/>
  <c r="D348" i="1"/>
  <c r="G348" i="1" s="1"/>
  <c r="C348" i="1"/>
  <c r="H347" i="1"/>
  <c r="D347" i="1"/>
  <c r="G347" i="1" s="1"/>
  <c r="C347" i="1"/>
  <c r="C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C260" i="1"/>
  <c r="D258" i="1"/>
  <c r="H258" i="1" s="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H239" i="1"/>
  <c r="D239" i="1"/>
  <c r="G239" i="1" s="1"/>
  <c r="C239" i="1"/>
  <c r="H238" i="1"/>
  <c r="D238" i="1"/>
  <c r="G238" i="1" s="1"/>
  <c r="C238" i="1"/>
  <c r="H237" i="1"/>
  <c r="D237" i="1"/>
  <c r="G237" i="1" s="1"/>
  <c r="C237" i="1"/>
  <c r="H236" i="1"/>
  <c r="D236" i="1"/>
  <c r="G236" i="1" s="1"/>
  <c r="C236" i="1"/>
  <c r="H235" i="1"/>
  <c r="G235" i="1"/>
  <c r="D235" i="1"/>
  <c r="C235" i="1"/>
  <c r="D234" i="1"/>
  <c r="H234" i="1" s="1"/>
  <c r="C234" i="1"/>
  <c r="D233" i="1"/>
  <c r="H233" i="1" s="1"/>
  <c r="C233" i="1"/>
  <c r="C232" i="1"/>
  <c r="H231" i="1"/>
  <c r="G231" i="1"/>
  <c r="D231" i="1"/>
  <c r="C231" i="1"/>
  <c r="H230" i="1"/>
  <c r="G230" i="1"/>
  <c r="D230" i="1"/>
  <c r="C230" i="1"/>
  <c r="H229" i="1"/>
  <c r="G229" i="1"/>
  <c r="D229" i="1"/>
  <c r="C229" i="1"/>
  <c r="H228" i="1"/>
  <c r="G228" i="1"/>
  <c r="D228" i="1"/>
  <c r="C228" i="1"/>
  <c r="H227" i="1"/>
  <c r="G227" i="1"/>
  <c r="D227" i="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G213" i="1" s="1"/>
  <c r="C213" i="1"/>
  <c r="D212" i="1"/>
  <c r="H212" i="1" s="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C136" i="1"/>
  <c r="C135" i="1"/>
  <c r="H134" i="1"/>
  <c r="D134" i="1"/>
  <c r="G134" i="1" s="1"/>
  <c r="C134" i="1"/>
  <c r="H133" i="1"/>
  <c r="D133" i="1"/>
  <c r="G133" i="1" s="1"/>
  <c r="C133" i="1"/>
  <c r="H132" i="1"/>
  <c r="D132" i="1"/>
  <c r="G132" i="1" s="1"/>
  <c r="C132" i="1"/>
  <c r="H131" i="1"/>
  <c r="D131" i="1"/>
  <c r="G131" i="1" s="1"/>
  <c r="C131" i="1"/>
  <c r="C130" i="1"/>
  <c r="D129" i="1"/>
  <c r="H128" i="1"/>
  <c r="G128" i="1"/>
  <c r="D128" i="1"/>
  <c r="C128" i="1"/>
  <c r="H127" i="1"/>
  <c r="G127" i="1"/>
  <c r="D127" i="1"/>
  <c r="C127" i="1"/>
  <c r="H126" i="1"/>
  <c r="G126" i="1"/>
  <c r="D126" i="1"/>
  <c r="C126" i="1"/>
  <c r="H125" i="1"/>
  <c r="G125" i="1"/>
  <c r="D125" i="1"/>
  <c r="C125" i="1"/>
  <c r="H124" i="1"/>
  <c r="G124" i="1"/>
  <c r="D124" i="1"/>
  <c r="C124" i="1"/>
  <c r="G123" i="1"/>
  <c r="D123" i="1"/>
  <c r="H123" i="1" s="1"/>
  <c r="C123" i="1"/>
  <c r="G122" i="1"/>
  <c r="D122" i="1"/>
  <c r="H122" i="1" s="1"/>
  <c r="C122" i="1"/>
  <c r="C121" i="1"/>
  <c r="C120" i="1"/>
  <c r="G119" i="1"/>
  <c r="D119" i="1"/>
  <c r="H119" i="1" s="1"/>
  <c r="C119" i="1"/>
  <c r="G118" i="1"/>
  <c r="D118" i="1"/>
  <c r="H118" i="1" s="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D107" i="1"/>
  <c r="G107" i="1" s="1"/>
  <c r="C107" i="1"/>
  <c r="H106" i="1"/>
  <c r="D106" i="1"/>
  <c r="G106" i="1" s="1"/>
  <c r="C106" i="1"/>
  <c r="H105" i="1"/>
  <c r="D105" i="1"/>
  <c r="G105" i="1" s="1"/>
  <c r="C105" i="1"/>
  <c r="H104" i="1"/>
  <c r="D104" i="1"/>
  <c r="G104" i="1" s="1"/>
  <c r="C104" i="1"/>
  <c r="H103" i="1"/>
  <c r="D103" i="1"/>
  <c r="G103" i="1" s="1"/>
  <c r="C103" i="1"/>
  <c r="C102" i="1"/>
  <c r="H101" i="1"/>
  <c r="D101" i="1"/>
  <c r="G101" i="1" s="1"/>
  <c r="C101" i="1"/>
  <c r="H100" i="1"/>
  <c r="D100" i="1"/>
  <c r="G100" i="1" s="1"/>
  <c r="C100" i="1"/>
  <c r="H99" i="1"/>
  <c r="D99" i="1"/>
  <c r="G99" i="1" s="1"/>
  <c r="C99" i="1"/>
  <c r="H98" i="1"/>
  <c r="D98" i="1"/>
  <c r="G98" i="1" s="1"/>
  <c r="C98" i="1"/>
  <c r="H97" i="1"/>
  <c r="D97" i="1"/>
  <c r="G97" i="1" s="1"/>
  <c r="C97" i="1"/>
  <c r="H96" i="1"/>
  <c r="G96" i="1"/>
  <c r="D96" i="1"/>
  <c r="C96" i="1"/>
  <c r="H95" i="1"/>
  <c r="G95" i="1"/>
  <c r="D95" i="1"/>
  <c r="C95" i="1"/>
  <c r="H94" i="1"/>
  <c r="G94" i="1"/>
  <c r="D94" i="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H79" i="1" s="1"/>
  <c r="C79" i="1"/>
  <c r="C78" i="1"/>
  <c r="D77" i="1"/>
  <c r="H77" i="1" s="1"/>
  <c r="C77" i="1"/>
  <c r="D76" i="1"/>
  <c r="H76" i="1" s="1"/>
  <c r="C76" i="1"/>
  <c r="D75" i="1"/>
  <c r="H75" i="1" s="1"/>
  <c r="C75" i="1"/>
  <c r="D74" i="1"/>
  <c r="H74" i="1" s="1"/>
  <c r="C74" i="1"/>
  <c r="D73" i="1"/>
  <c r="H73" i="1" s="1"/>
  <c r="C73" i="1"/>
  <c r="H72" i="1"/>
  <c r="D72" i="1"/>
  <c r="G72" i="1" s="1"/>
  <c r="C72" i="1"/>
  <c r="H71" i="1"/>
  <c r="G71" i="1"/>
  <c r="D71" i="1"/>
  <c r="C71" i="1"/>
  <c r="H70" i="1"/>
  <c r="G70" i="1"/>
  <c r="D70" i="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G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G40" i="1" s="1"/>
  <c r="C40" i="1"/>
  <c r="D39" i="1"/>
  <c r="H39" i="1" s="1"/>
  <c r="C39" i="1"/>
  <c r="D38" i="1"/>
  <c r="H38" i="1" s="1"/>
  <c r="C38" i="1"/>
  <c r="D37" i="1"/>
  <c r="G37" i="1" s="1"/>
  <c r="C37" i="1"/>
  <c r="D36" i="1"/>
  <c r="H36" i="1" s="1"/>
  <c r="C36" i="1"/>
  <c r="D35" i="1"/>
  <c r="H35" i="1" s="1"/>
  <c r="C35" i="1"/>
  <c r="D34" i="1"/>
  <c r="H34" i="1" s="1"/>
  <c r="C34" i="1"/>
  <c r="D33" i="1"/>
  <c r="H33" i="1" s="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D24" i="1"/>
  <c r="H24" i="1" s="1"/>
  <c r="C24" i="1"/>
  <c r="D23" i="1"/>
  <c r="H23" i="1" s="1"/>
  <c r="C23" i="1"/>
  <c r="D22" i="1"/>
  <c r="H22" i="1" s="1"/>
  <c r="C22" i="1"/>
  <c r="D21" i="1"/>
  <c r="H21" i="1" s="1"/>
  <c r="C21" i="1"/>
  <c r="D20" i="1"/>
  <c r="H20" i="1" s="1"/>
  <c r="C20" i="1"/>
  <c r="C19" i="1"/>
  <c r="G18" i="1"/>
  <c r="D18" i="1"/>
  <c r="H18" i="1" s="1"/>
  <c r="C18" i="1"/>
  <c r="G17" i="1"/>
  <c r="D17" i="1"/>
  <c r="H17" i="1" s="1"/>
  <c r="C17" i="1"/>
  <c r="G16" i="1"/>
  <c r="D16" i="1"/>
  <c r="H16" i="1" s="1"/>
  <c r="C16" i="1"/>
  <c r="G15" i="1"/>
  <c r="D15" i="1"/>
  <c r="H15" i="1" s="1"/>
  <c r="C15" i="1"/>
  <c r="G14" i="1"/>
  <c r="D14" i="1"/>
  <c r="H14" i="1" s="1"/>
  <c r="C14" i="1"/>
  <c r="G13" i="1"/>
  <c r="D13" i="1"/>
  <c r="H13" i="1" s="1"/>
  <c r="C13" i="1"/>
  <c r="D12" i="1"/>
  <c r="H12" i="1" s="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475" i="1" l="1"/>
  <c r="G1476" i="1"/>
  <c r="H1476" i="1"/>
  <c r="J1478" i="1"/>
  <c r="H1479" i="1"/>
  <c r="D1469" i="1"/>
  <c r="I31" i="3"/>
  <c r="J1471" i="1"/>
  <c r="G1473" i="1"/>
  <c r="I1473" i="1" s="1"/>
  <c r="J1473" i="1"/>
  <c r="J1462" i="1"/>
  <c r="J1465" i="1"/>
  <c r="J1463" i="1"/>
  <c r="G1467" i="1"/>
  <c r="I1467" i="1" s="1"/>
  <c r="J1468" i="1"/>
  <c r="D22" i="7"/>
  <c r="I1463" i="1"/>
  <c r="H1467" i="1"/>
  <c r="E22" i="7"/>
  <c r="H30" i="3"/>
  <c r="C1453" i="1"/>
  <c r="H1455" i="1"/>
  <c r="J1457" i="1"/>
  <c r="H1458" i="1"/>
  <c r="J1460" i="1"/>
  <c r="D5" i="7"/>
  <c r="C1436" i="1" s="1"/>
  <c r="G1456" i="1"/>
  <c r="I1456" i="1" s="1"/>
  <c r="I1458" i="1"/>
  <c r="J1455" i="1"/>
  <c r="H1456" i="1"/>
  <c r="E6" i="7"/>
  <c r="D1437" i="1" s="1"/>
  <c r="J1447" i="1"/>
  <c r="C1437" i="1"/>
  <c r="H1437" i="1" s="1"/>
  <c r="G1446" i="1"/>
  <c r="I1446" i="1" s="1"/>
  <c r="G1452" i="1"/>
  <c r="H1446" i="1"/>
  <c r="G1450" i="1"/>
  <c r="H1452" i="1"/>
  <c r="I1452" i="1" s="1"/>
  <c r="G1444" i="1"/>
  <c r="J1440" i="1"/>
  <c r="E301" i="9"/>
  <c r="B301" i="9" s="1"/>
  <c r="E296" i="9"/>
  <c r="B296" i="9" s="1"/>
  <c r="E295" i="9"/>
  <c r="E299" i="9"/>
  <c r="B299" i="9" s="1"/>
  <c r="F259" i="5"/>
  <c r="E258" i="5"/>
  <c r="D1235" i="1" s="1"/>
  <c r="H1235" i="1" s="1"/>
  <c r="H1227" i="1"/>
  <c r="H1229" i="1"/>
  <c r="H1231" i="1"/>
  <c r="H1233" i="1"/>
  <c r="E245" i="5"/>
  <c r="D1222" i="1" s="1"/>
  <c r="D1223" i="1"/>
  <c r="H1223" i="1" s="1"/>
  <c r="E237" i="5"/>
  <c r="I23" i="3" s="1"/>
  <c r="D1215" i="1"/>
  <c r="D1219" i="1"/>
  <c r="H1219" i="1" s="1"/>
  <c r="H1215" i="1"/>
  <c r="H1217" i="1"/>
  <c r="H1211" i="1"/>
  <c r="H1213" i="1"/>
  <c r="H1203" i="1"/>
  <c r="H1205" i="1"/>
  <c r="H1207" i="1"/>
  <c r="H1209" i="1"/>
  <c r="E307" i="9"/>
  <c r="B307" i="9" s="1"/>
  <c r="E190" i="5"/>
  <c r="F164" i="5"/>
  <c r="H1143" i="1"/>
  <c r="H1145" i="1"/>
  <c r="D1127" i="1"/>
  <c r="G1127" i="1" s="1"/>
  <c r="F134" i="5"/>
  <c r="D1097" i="1"/>
  <c r="G1097" i="1" s="1"/>
  <c r="H1087" i="1"/>
  <c r="H1089" i="1"/>
  <c r="H1091" i="1"/>
  <c r="H1093" i="1"/>
  <c r="H1095" i="1"/>
  <c r="H1057" i="1"/>
  <c r="E78" i="5"/>
  <c r="D1056" i="1" s="1"/>
  <c r="G1056" i="1" s="1"/>
  <c r="E87" i="5"/>
  <c r="D1065" i="1" s="1"/>
  <c r="G1065" i="1" s="1"/>
  <c r="E290" i="9"/>
  <c r="B290" i="9" s="1"/>
  <c r="H1064" i="1"/>
  <c r="H1056" i="1"/>
  <c r="H1058" i="1"/>
  <c r="H1060" i="1"/>
  <c r="H1062" i="1"/>
  <c r="F78" i="5"/>
  <c r="H1048" i="1"/>
  <c r="H1050" i="1"/>
  <c r="H1052" i="1"/>
  <c r="H1054" i="1"/>
  <c r="H1042" i="1"/>
  <c r="H1044" i="1"/>
  <c r="H1041" i="1"/>
  <c r="H1043" i="1"/>
  <c r="H1045" i="1"/>
  <c r="H1031" i="1"/>
  <c r="H1033" i="1"/>
  <c r="H1023" i="1"/>
  <c r="H1025" i="1"/>
  <c r="H1027" i="1"/>
  <c r="H1029" i="1"/>
  <c r="H1019" i="1"/>
  <c r="H1016" i="1"/>
  <c r="H1018" i="1"/>
  <c r="H1010" i="1"/>
  <c r="H1012" i="1"/>
  <c r="H1007" i="1"/>
  <c r="H998" i="1"/>
  <c r="H1003" i="1"/>
  <c r="H1000" i="1"/>
  <c r="H1002" i="1"/>
  <c r="E12" i="5"/>
  <c r="D990" i="1" s="1"/>
  <c r="G990" i="1" s="1"/>
  <c r="H996" i="1"/>
  <c r="H991" i="1"/>
  <c r="H987" i="1"/>
  <c r="H986" i="1"/>
  <c r="H1491" i="1"/>
  <c r="G646" i="1"/>
  <c r="G1556" i="1"/>
  <c r="G1559" i="1"/>
  <c r="G1580" i="1"/>
  <c r="G1578" i="1"/>
  <c r="G1570" i="1"/>
  <c r="G1572" i="1"/>
  <c r="H1571" i="1"/>
  <c r="G1575" i="1"/>
  <c r="G1568" i="1"/>
  <c r="G1560" i="1"/>
  <c r="G1562" i="1"/>
  <c r="G1564" i="1"/>
  <c r="H1563" i="1"/>
  <c r="H1549" i="1"/>
  <c r="G1546" i="1"/>
  <c r="G1548" i="1"/>
  <c r="H1541" i="1"/>
  <c r="G1544" i="1"/>
  <c r="G1536" i="1"/>
  <c r="G1538" i="1"/>
  <c r="G1551" i="1"/>
  <c r="G1554" i="1"/>
  <c r="H1520" i="1"/>
  <c r="H1525" i="1"/>
  <c r="H1533" i="1"/>
  <c r="G1511" i="1"/>
  <c r="H1511" i="1"/>
  <c r="G1514" i="1"/>
  <c r="H1512" i="1"/>
  <c r="H1516" i="1"/>
  <c r="D24" i="8"/>
  <c r="C1499" i="1" s="1"/>
  <c r="G1499" i="1" s="1"/>
  <c r="H1499" i="1"/>
  <c r="G1502" i="1"/>
  <c r="G1506" i="1"/>
  <c r="G1510" i="1"/>
  <c r="H1504" i="1"/>
  <c r="H1508" i="1"/>
  <c r="H1500" i="1"/>
  <c r="G1494" i="1"/>
  <c r="G1498" i="1"/>
  <c r="H1496" i="1"/>
  <c r="G1483" i="1"/>
  <c r="H1483" i="1"/>
  <c r="H1484" i="1"/>
  <c r="H1488" i="1"/>
  <c r="H1492" i="1"/>
  <c r="G1486" i="1"/>
  <c r="G1490" i="1"/>
  <c r="G1482" i="1"/>
  <c r="E288" i="9"/>
  <c r="B288" i="9" s="1"/>
  <c r="E286" i="9"/>
  <c r="B286" i="9" s="1"/>
  <c r="D1424" i="1"/>
  <c r="D1408" i="1"/>
  <c r="F107" i="6"/>
  <c r="F75" i="6"/>
  <c r="H1325" i="1"/>
  <c r="F28" i="6"/>
  <c r="E5" i="6"/>
  <c r="I24" i="3" s="1"/>
  <c r="H1301" i="1"/>
  <c r="E32" i="9"/>
  <c r="B32" i="9" s="1"/>
  <c r="E27" i="9"/>
  <c r="B27" i="9" s="1"/>
  <c r="H976" i="1"/>
  <c r="H981" i="1"/>
  <c r="H978" i="1"/>
  <c r="H980" i="1"/>
  <c r="H651" i="1"/>
  <c r="G658" i="1"/>
  <c r="G660" i="1"/>
  <c r="H675" i="1"/>
  <c r="G682" i="1"/>
  <c r="G684" i="1"/>
  <c r="H691" i="1"/>
  <c r="G698" i="1"/>
  <c r="G700" i="1"/>
  <c r="H707" i="1"/>
  <c r="G714" i="1"/>
  <c r="G716" i="1"/>
  <c r="H723" i="1"/>
  <c r="G730" i="1"/>
  <c r="G732" i="1"/>
  <c r="H739" i="1"/>
  <c r="G746" i="1"/>
  <c r="G748" i="1"/>
  <c r="H755" i="1"/>
  <c r="G765" i="1"/>
  <c r="G773" i="1"/>
  <c r="G781" i="1"/>
  <c r="G789" i="1"/>
  <c r="G797" i="1"/>
  <c r="G805" i="1"/>
  <c r="H824" i="1"/>
  <c r="H840" i="1"/>
  <c r="H845" i="1"/>
  <c r="H856" i="1"/>
  <c r="H861" i="1"/>
  <c r="H872" i="1"/>
  <c r="H877" i="1"/>
  <c r="H888" i="1"/>
  <c r="H893" i="1"/>
  <c r="H904" i="1"/>
  <c r="H909" i="1"/>
  <c r="H918" i="1"/>
  <c r="H920" i="1"/>
  <c r="H925" i="1"/>
  <c r="H934" i="1"/>
  <c r="H936" i="1"/>
  <c r="H941" i="1"/>
  <c r="H950" i="1"/>
  <c r="H952" i="1"/>
  <c r="H957" i="1"/>
  <c r="H966" i="1"/>
  <c r="H968" i="1"/>
  <c r="H973" i="1"/>
  <c r="E41" i="9"/>
  <c r="B41" i="9" s="1"/>
  <c r="E98" i="9"/>
  <c r="E105" i="9"/>
  <c r="B105" i="9" s="1"/>
  <c r="E109" i="9"/>
  <c r="B109" i="9" s="1"/>
  <c r="E124" i="9"/>
  <c r="B124" i="9" s="1"/>
  <c r="E132" i="9"/>
  <c r="B132" i="9" s="1"/>
  <c r="F249" i="9"/>
  <c r="F263" i="9"/>
  <c r="E61" i="9"/>
  <c r="B61" i="9" s="1"/>
  <c r="E74" i="9"/>
  <c r="E82" i="9"/>
  <c r="E89" i="9"/>
  <c r="B89" i="9" s="1"/>
  <c r="E93" i="9"/>
  <c r="B93" i="9" s="1"/>
  <c r="E113" i="9"/>
  <c r="B113" i="9" s="1"/>
  <c r="H667" i="1"/>
  <c r="G674" i="1"/>
  <c r="G676" i="1"/>
  <c r="H683" i="1"/>
  <c r="G690" i="1"/>
  <c r="G692" i="1"/>
  <c r="H699" i="1"/>
  <c r="G706" i="1"/>
  <c r="G708" i="1"/>
  <c r="H715" i="1"/>
  <c r="G722" i="1"/>
  <c r="G724" i="1"/>
  <c r="H731" i="1"/>
  <c r="G738" i="1"/>
  <c r="G740" i="1"/>
  <c r="H747" i="1"/>
  <c r="G754" i="1"/>
  <c r="G756" i="1"/>
  <c r="G761" i="1"/>
  <c r="G769" i="1"/>
  <c r="G777" i="1"/>
  <c r="G785" i="1"/>
  <c r="G793" i="1"/>
  <c r="G801" i="1"/>
  <c r="G809" i="1"/>
  <c r="H816" i="1"/>
  <c r="H832" i="1"/>
  <c r="H848" i="1"/>
  <c r="H853" i="1"/>
  <c r="H864" i="1"/>
  <c r="H869" i="1"/>
  <c r="H880" i="1"/>
  <c r="H885" i="1"/>
  <c r="H896" i="1"/>
  <c r="H901" i="1"/>
  <c r="H910" i="1"/>
  <c r="H912" i="1"/>
  <c r="H917" i="1"/>
  <c r="H926" i="1"/>
  <c r="H928" i="1"/>
  <c r="H933" i="1"/>
  <c r="H942" i="1"/>
  <c r="H944" i="1"/>
  <c r="H949" i="1"/>
  <c r="H958" i="1"/>
  <c r="H960" i="1"/>
  <c r="H965" i="1"/>
  <c r="H974" i="1"/>
  <c r="E69" i="9"/>
  <c r="B69" i="9" s="1"/>
  <c r="E73" i="9"/>
  <c r="B73" i="9" s="1"/>
  <c r="E77" i="9"/>
  <c r="B77" i="9" s="1"/>
  <c r="E102" i="9"/>
  <c r="B102" i="9" s="1"/>
  <c r="E126" i="9"/>
  <c r="B126" i="9" s="1"/>
  <c r="E134" i="9"/>
  <c r="B134" i="9" s="1"/>
  <c r="E154" i="9"/>
  <c r="B154" i="9" s="1"/>
  <c r="E158" i="9"/>
  <c r="B158" i="9" s="1"/>
  <c r="F229" i="9"/>
  <c r="B241" i="9"/>
  <c r="G642" i="1"/>
  <c r="G644" i="1"/>
  <c r="D645" i="1"/>
  <c r="H645" i="1" s="1"/>
  <c r="G632" i="1"/>
  <c r="D620" i="1"/>
  <c r="H620" i="1" s="1"/>
  <c r="G622" i="1"/>
  <c r="G624" i="1"/>
  <c r="F271" i="9"/>
  <c r="B271" i="9" s="1"/>
  <c r="E152" i="9"/>
  <c r="B152" i="9" s="1"/>
  <c r="G606" i="1"/>
  <c r="G608" i="1"/>
  <c r="G532" i="1"/>
  <c r="H532" i="1"/>
  <c r="G568" i="1"/>
  <c r="H568" i="1"/>
  <c r="G574" i="1"/>
  <c r="H574" i="1"/>
  <c r="G529" i="1"/>
  <c r="H529" i="1"/>
  <c r="G549" i="1"/>
  <c r="H549" i="1"/>
  <c r="G571" i="1"/>
  <c r="H571" i="1"/>
  <c r="H527" i="1"/>
  <c r="H531" i="1"/>
  <c r="H535" i="1"/>
  <c r="H539" i="1"/>
  <c r="H543" i="1"/>
  <c r="H547" i="1"/>
  <c r="H551" i="1"/>
  <c r="H555" i="1"/>
  <c r="H559" i="1"/>
  <c r="H565" i="1"/>
  <c r="H569" i="1"/>
  <c r="H573" i="1"/>
  <c r="H577" i="1"/>
  <c r="H581" i="1"/>
  <c r="H585" i="1"/>
  <c r="H590" i="1"/>
  <c r="H594" i="1"/>
  <c r="E121" i="9"/>
  <c r="B121" i="9" s="1"/>
  <c r="E129" i="9"/>
  <c r="B129" i="9" s="1"/>
  <c r="E137" i="9"/>
  <c r="B137" i="9" s="1"/>
  <c r="F253" i="9"/>
  <c r="B256" i="9"/>
  <c r="E529" i="4"/>
  <c r="D523" i="1" s="1"/>
  <c r="E142" i="9"/>
  <c r="B142" i="9" s="1"/>
  <c r="F251" i="9"/>
  <c r="B251" i="9" s="1"/>
  <c r="F257" i="9"/>
  <c r="B257" i="9" s="1"/>
  <c r="H525" i="1"/>
  <c r="H533" i="1"/>
  <c r="H537" i="1"/>
  <c r="H541" i="1"/>
  <c r="H545" i="1"/>
  <c r="H553" i="1"/>
  <c r="H557" i="1"/>
  <c r="H563" i="1"/>
  <c r="H567" i="1"/>
  <c r="H575" i="1"/>
  <c r="H583" i="1"/>
  <c r="H588" i="1"/>
  <c r="H592" i="1"/>
  <c r="E125" i="9"/>
  <c r="B125" i="9" s="1"/>
  <c r="E133" i="9"/>
  <c r="B133" i="9" s="1"/>
  <c r="E141" i="9"/>
  <c r="B141" i="9" s="1"/>
  <c r="F255" i="9"/>
  <c r="B255" i="9" s="1"/>
  <c r="F261" i="9"/>
  <c r="H611" i="1"/>
  <c r="G612" i="1"/>
  <c r="E146" i="9"/>
  <c r="F267" i="9"/>
  <c r="B267" i="9" s="1"/>
  <c r="H600" i="1"/>
  <c r="E144" i="9"/>
  <c r="B144" i="9" s="1"/>
  <c r="B264" i="9"/>
  <c r="B265" i="9"/>
  <c r="H472" i="1"/>
  <c r="H476" i="1"/>
  <c r="H480" i="1"/>
  <c r="H484" i="1"/>
  <c r="H488" i="1"/>
  <c r="H492" i="1"/>
  <c r="H496" i="1"/>
  <c r="H500" i="1"/>
  <c r="H504" i="1"/>
  <c r="H508" i="1"/>
  <c r="H510" i="1"/>
  <c r="H514" i="1"/>
  <c r="H518" i="1"/>
  <c r="E97" i="9"/>
  <c r="B97" i="9" s="1"/>
  <c r="E110" i="9"/>
  <c r="B110" i="9" s="1"/>
  <c r="E118" i="9"/>
  <c r="B118" i="9" s="1"/>
  <c r="B240" i="9"/>
  <c r="E484" i="4"/>
  <c r="D478" i="1" s="1"/>
  <c r="F235" i="9"/>
  <c r="H474" i="1"/>
  <c r="H482" i="1"/>
  <c r="H486" i="1"/>
  <c r="H490" i="1"/>
  <c r="H494" i="1"/>
  <c r="H498" i="1"/>
  <c r="H502" i="1"/>
  <c r="H506" i="1"/>
  <c r="H512" i="1"/>
  <c r="H516" i="1"/>
  <c r="H520" i="1"/>
  <c r="E94" i="9"/>
  <c r="B94" i="9" s="1"/>
  <c r="E101" i="9"/>
  <c r="B101" i="9" s="1"/>
  <c r="E106" i="9"/>
  <c r="E116" i="9"/>
  <c r="B116" i="9" s="1"/>
  <c r="F239" i="9"/>
  <c r="F245" i="9"/>
  <c r="B248" i="9"/>
  <c r="B249" i="9"/>
  <c r="G460" i="1"/>
  <c r="H460" i="1"/>
  <c r="G463" i="1"/>
  <c r="H463" i="1"/>
  <c r="H449" i="1"/>
  <c r="H454" i="1"/>
  <c r="H458" i="1"/>
  <c r="H462" i="1"/>
  <c r="H468" i="1"/>
  <c r="H452" i="1"/>
  <c r="H457" i="1"/>
  <c r="H461" i="1"/>
  <c r="H465" i="1"/>
  <c r="H467" i="1"/>
  <c r="H471" i="1"/>
  <c r="E421" i="4"/>
  <c r="D415" i="1" s="1"/>
  <c r="F227" i="9"/>
  <c r="F233" i="9"/>
  <c r="H447" i="1"/>
  <c r="E81" i="9"/>
  <c r="B81" i="9" s="1"/>
  <c r="F231" i="9"/>
  <c r="H417" i="1"/>
  <c r="H421" i="1"/>
  <c r="H425" i="1"/>
  <c r="H429" i="1"/>
  <c r="H433" i="1"/>
  <c r="H437" i="1"/>
  <c r="H441" i="1"/>
  <c r="H445" i="1"/>
  <c r="E78" i="9"/>
  <c r="B78" i="9" s="1"/>
  <c r="E85" i="9"/>
  <c r="B85" i="9" s="1"/>
  <c r="E90" i="9"/>
  <c r="B232" i="9"/>
  <c r="B233" i="9"/>
  <c r="H411" i="1"/>
  <c r="D413" i="1"/>
  <c r="G413" i="1" s="1"/>
  <c r="H404" i="1"/>
  <c r="H406" i="1"/>
  <c r="F417" i="4"/>
  <c r="H401" i="1"/>
  <c r="G397" i="1"/>
  <c r="G398" i="1"/>
  <c r="G399" i="1"/>
  <c r="H400" i="1"/>
  <c r="G395" i="1"/>
  <c r="G396" i="1"/>
  <c r="H391" i="1"/>
  <c r="G391" i="1"/>
  <c r="G392" i="1"/>
  <c r="G393" i="1"/>
  <c r="G394" i="1"/>
  <c r="G378" i="1"/>
  <c r="H378" i="1"/>
  <c r="G386" i="1"/>
  <c r="G387" i="1"/>
  <c r="G388" i="1"/>
  <c r="G389" i="1"/>
  <c r="G390" i="1"/>
  <c r="G364" i="1"/>
  <c r="G365" i="1"/>
  <c r="G366" i="1"/>
  <c r="G367" i="1"/>
  <c r="G368" i="1"/>
  <c r="G369" i="1"/>
  <c r="G370" i="1"/>
  <c r="G371" i="1"/>
  <c r="G372" i="1"/>
  <c r="G359" i="1"/>
  <c r="G360" i="1"/>
  <c r="G361" i="1"/>
  <c r="G362" i="1"/>
  <c r="G363" i="1"/>
  <c r="F364" i="4"/>
  <c r="G351" i="1"/>
  <c r="G352" i="1"/>
  <c r="G353" i="1"/>
  <c r="G354" i="1"/>
  <c r="G355" i="1"/>
  <c r="G356" i="1"/>
  <c r="G357" i="1"/>
  <c r="G346" i="1"/>
  <c r="H346" i="1"/>
  <c r="F351" i="4"/>
  <c r="G321" i="1"/>
  <c r="H321" i="1"/>
  <c r="E311" i="4"/>
  <c r="D306" i="1" s="1"/>
  <c r="G295" i="1"/>
  <c r="G296" i="1"/>
  <c r="E299" i="4"/>
  <c r="D294" i="1" s="1"/>
  <c r="G638" i="1"/>
  <c r="E643" i="4"/>
  <c r="D637" i="1" s="1"/>
  <c r="H637" i="1" s="1"/>
  <c r="H413" i="1"/>
  <c r="H412" i="1"/>
  <c r="E263" i="4"/>
  <c r="D259" i="1" s="1"/>
  <c r="D260" i="1"/>
  <c r="E70" i="9"/>
  <c r="B70" i="9" s="1"/>
  <c r="G240" i="1"/>
  <c r="G241" i="1"/>
  <c r="G242" i="1"/>
  <c r="G243" i="1"/>
  <c r="G244" i="1"/>
  <c r="G245" i="1"/>
  <c r="G246" i="1"/>
  <c r="G247" i="1"/>
  <c r="E66" i="9"/>
  <c r="E65" i="9"/>
  <c r="B65" i="9" s="1"/>
  <c r="G255" i="1"/>
  <c r="G256" i="1"/>
  <c r="G257" i="1"/>
  <c r="G258" i="1"/>
  <c r="G234" i="1"/>
  <c r="H232" i="1"/>
  <c r="G232" i="1"/>
  <c r="G233" i="1"/>
  <c r="G226" i="1"/>
  <c r="G224" i="1"/>
  <c r="G225" i="1"/>
  <c r="E224" i="4"/>
  <c r="D220" i="1" s="1"/>
  <c r="G223" i="1"/>
  <c r="G221" i="1"/>
  <c r="G222" i="1"/>
  <c r="G215" i="1"/>
  <c r="G216" i="1"/>
  <c r="G217" i="1"/>
  <c r="G218" i="1"/>
  <c r="G219" i="1"/>
  <c r="E58" i="9"/>
  <c r="G214" i="1"/>
  <c r="H213" i="1"/>
  <c r="G212" i="1"/>
  <c r="F225" i="9"/>
  <c r="B225" i="9" s="1"/>
  <c r="E57" i="9"/>
  <c r="B57" i="9" s="1"/>
  <c r="E53" i="9"/>
  <c r="B53" i="9" s="1"/>
  <c r="B224" i="9"/>
  <c r="E49" i="9"/>
  <c r="B49" i="9" s="1"/>
  <c r="F223" i="9"/>
  <c r="B223" i="9" s="1"/>
  <c r="F219" i="9"/>
  <c r="B219" i="9" s="1"/>
  <c r="E45" i="9"/>
  <c r="B45" i="9" s="1"/>
  <c r="E44" i="9"/>
  <c r="B44" i="9" s="1"/>
  <c r="B220" i="9"/>
  <c r="G165" i="1"/>
  <c r="G166" i="1"/>
  <c r="G167" i="1"/>
  <c r="G168" i="1"/>
  <c r="G169" i="1"/>
  <c r="G170" i="1"/>
  <c r="G171" i="1"/>
  <c r="G172" i="1"/>
  <c r="G160" i="1"/>
  <c r="G161" i="1"/>
  <c r="G162" i="1"/>
  <c r="G163" i="1"/>
  <c r="G164" i="1"/>
  <c r="E163" i="4"/>
  <c r="D159" i="1" s="1"/>
  <c r="E152" i="4"/>
  <c r="D148" i="1" s="1"/>
  <c r="H148" i="1" s="1"/>
  <c r="G155" i="1"/>
  <c r="G156" i="1"/>
  <c r="G157" i="1"/>
  <c r="G158" i="1"/>
  <c r="G149" i="1"/>
  <c r="G150" i="1"/>
  <c r="G151" i="1"/>
  <c r="G152" i="1"/>
  <c r="G153" i="1"/>
  <c r="G154" i="1"/>
  <c r="G136" i="1"/>
  <c r="H136" i="1"/>
  <c r="F139" i="4"/>
  <c r="F140" i="4"/>
  <c r="E139" i="4"/>
  <c r="D135" i="1" s="1"/>
  <c r="D130" i="1"/>
  <c r="G121" i="1"/>
  <c r="H121" i="1"/>
  <c r="F125" i="4"/>
  <c r="E124" i="4"/>
  <c r="D120" i="1" s="1"/>
  <c r="G108" i="1"/>
  <c r="H108" i="1"/>
  <c r="F112" i="4"/>
  <c r="E106" i="4"/>
  <c r="D102" i="1" s="1"/>
  <c r="F217" i="9"/>
  <c r="B217" i="9" s="1"/>
  <c r="F107" i="4"/>
  <c r="E37" i="9"/>
  <c r="B37" i="9" s="1"/>
  <c r="E82" i="4"/>
  <c r="D78" i="1" s="1"/>
  <c r="G78" i="1" s="1"/>
  <c r="G73" i="1"/>
  <c r="G74" i="1"/>
  <c r="G75" i="1"/>
  <c r="G76" i="1"/>
  <c r="G77" i="1"/>
  <c r="H78" i="1"/>
  <c r="H80" i="1"/>
  <c r="H81" i="1"/>
  <c r="H82" i="1"/>
  <c r="H83" i="1"/>
  <c r="H84" i="1"/>
  <c r="H85" i="1"/>
  <c r="H86" i="1"/>
  <c r="B216" i="9"/>
  <c r="G79" i="1"/>
  <c r="E36" i="9"/>
  <c r="B36" i="9" s="1"/>
  <c r="G58" i="1"/>
  <c r="G59" i="1"/>
  <c r="G60" i="1"/>
  <c r="G61" i="1"/>
  <c r="G62" i="1"/>
  <c r="G63" i="1"/>
  <c r="G64" i="1"/>
  <c r="G65" i="1"/>
  <c r="G66" i="1"/>
  <c r="G67" i="1"/>
  <c r="G68" i="1"/>
  <c r="G69" i="1"/>
  <c r="E33" i="9"/>
  <c r="B33" i="9" s="1"/>
  <c r="E50" i="4"/>
  <c r="D46" i="1" s="1"/>
  <c r="E30" i="9"/>
  <c r="B30" i="9" s="1"/>
  <c r="G34" i="1"/>
  <c r="G36" i="1"/>
  <c r="G38" i="1"/>
  <c r="G39" i="1"/>
  <c r="G41" i="1"/>
  <c r="G43" i="1"/>
  <c r="G45" i="1"/>
  <c r="G47" i="1"/>
  <c r="G49" i="1"/>
  <c r="G51" i="1"/>
  <c r="G54" i="1"/>
  <c r="H37" i="1"/>
  <c r="H40" i="1"/>
  <c r="H53" i="1"/>
  <c r="G33" i="1"/>
  <c r="G35" i="1"/>
  <c r="G42" i="1"/>
  <c r="G44" i="1"/>
  <c r="G48" i="1"/>
  <c r="G50" i="1"/>
  <c r="G52" i="1"/>
  <c r="G55" i="1"/>
  <c r="G56" i="1"/>
  <c r="G57" i="1"/>
  <c r="G25" i="1"/>
  <c r="H25" i="1"/>
  <c r="F29" i="4"/>
  <c r="D19" i="1"/>
  <c r="G20" i="1"/>
  <c r="G21" i="1"/>
  <c r="G22" i="1"/>
  <c r="G23" i="1"/>
  <c r="G24" i="1"/>
  <c r="G12" i="1"/>
  <c r="H4" i="1"/>
  <c r="G4" i="1"/>
  <c r="F8" i="4"/>
  <c r="E7" i="4"/>
  <c r="E293" i="9"/>
  <c r="B293" i="9" s="1"/>
  <c r="E303" i="9"/>
  <c r="B303" i="9" s="1"/>
  <c r="F215" i="9"/>
  <c r="B215" i="9" s="1"/>
  <c r="E287" i="9"/>
  <c r="B287" i="9" s="1"/>
  <c r="E294" i="9"/>
  <c r="B294" i="9" s="1"/>
  <c r="H858" i="1"/>
  <c r="G858" i="1"/>
  <c r="H842" i="1"/>
  <c r="G842" i="1"/>
  <c r="H874" i="1"/>
  <c r="G874" i="1"/>
  <c r="H890" i="1"/>
  <c r="G890" i="1"/>
  <c r="G601" i="1"/>
  <c r="G605" i="1"/>
  <c r="G609" i="1"/>
  <c r="G613" i="1"/>
  <c r="G617" i="1"/>
  <c r="G621" i="1"/>
  <c r="G625" i="1"/>
  <c r="G637" i="1"/>
  <c r="G641"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H759" i="1"/>
  <c r="H763" i="1"/>
  <c r="H767" i="1"/>
  <c r="H771" i="1"/>
  <c r="H775" i="1"/>
  <c r="H779" i="1"/>
  <c r="H783" i="1"/>
  <c r="H787" i="1"/>
  <c r="H791" i="1"/>
  <c r="H795" i="1"/>
  <c r="H799" i="1"/>
  <c r="H803" i="1"/>
  <c r="H807" i="1"/>
  <c r="H811" i="1"/>
  <c r="H813" i="1"/>
  <c r="G813" i="1"/>
  <c r="H818" i="1"/>
  <c r="G818" i="1"/>
  <c r="H821" i="1"/>
  <c r="G821" i="1"/>
  <c r="H826" i="1"/>
  <c r="G826" i="1"/>
  <c r="H829" i="1"/>
  <c r="G829" i="1"/>
  <c r="H834" i="1"/>
  <c r="G834" i="1"/>
  <c r="H837" i="1"/>
  <c r="G837" i="1"/>
  <c r="H846" i="1"/>
  <c r="G846" i="1"/>
  <c r="H862" i="1"/>
  <c r="G862" i="1"/>
  <c r="H878" i="1"/>
  <c r="G878" i="1"/>
  <c r="H894" i="1"/>
  <c r="G894" i="1"/>
  <c r="H602" i="1"/>
  <c r="H606" i="1"/>
  <c r="H610" i="1"/>
  <c r="H614" i="1"/>
  <c r="H618" i="1"/>
  <c r="H622" i="1"/>
  <c r="H626" i="1"/>
  <c r="H63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50" i="1"/>
  <c r="G850" i="1"/>
  <c r="H866" i="1"/>
  <c r="G866" i="1"/>
  <c r="H882" i="1"/>
  <c r="G882" i="1"/>
  <c r="H898" i="1"/>
  <c r="G898" i="1"/>
  <c r="G603" i="1"/>
  <c r="G607" i="1"/>
  <c r="G611" i="1"/>
  <c r="G615" i="1"/>
  <c r="G623" i="1"/>
  <c r="G627"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H814" i="1"/>
  <c r="G814" i="1"/>
  <c r="H817" i="1"/>
  <c r="G817" i="1"/>
  <c r="H822" i="1"/>
  <c r="G822" i="1"/>
  <c r="H825" i="1"/>
  <c r="G825" i="1"/>
  <c r="H830" i="1"/>
  <c r="G830" i="1"/>
  <c r="H833" i="1"/>
  <c r="G833" i="1"/>
  <c r="H838" i="1"/>
  <c r="G838" i="1"/>
  <c r="H854" i="1"/>
  <c r="G854" i="1"/>
  <c r="H870" i="1"/>
  <c r="G870" i="1"/>
  <c r="H886" i="1"/>
  <c r="G886" i="1"/>
  <c r="H902" i="1"/>
  <c r="G902" i="1"/>
  <c r="H1445" i="1"/>
  <c r="G1445" i="1"/>
  <c r="J1445" i="1"/>
  <c r="H1521" i="1"/>
  <c r="G1521" i="1"/>
  <c r="G1577" i="1"/>
  <c r="H1577" i="1"/>
  <c r="F299" i="4"/>
  <c r="H1149" i="1"/>
  <c r="G1149" i="1"/>
  <c r="H815" i="1"/>
  <c r="H819" i="1"/>
  <c r="H823" i="1"/>
  <c r="H827" i="1"/>
  <c r="H831" i="1"/>
  <c r="H835"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H907" i="1"/>
  <c r="H911" i="1"/>
  <c r="H915" i="1"/>
  <c r="H919" i="1"/>
  <c r="H923" i="1"/>
  <c r="H927" i="1"/>
  <c r="H931" i="1"/>
  <c r="H935" i="1"/>
  <c r="H939" i="1"/>
  <c r="H943" i="1"/>
  <c r="H947" i="1"/>
  <c r="H951" i="1"/>
  <c r="H955" i="1"/>
  <c r="H959" i="1"/>
  <c r="H963" i="1"/>
  <c r="H967" i="1"/>
  <c r="H971" i="1"/>
  <c r="H975" i="1"/>
  <c r="H979" i="1"/>
  <c r="H983" i="1"/>
  <c r="H989" i="1"/>
  <c r="H993" i="1"/>
  <c r="H997" i="1"/>
  <c r="H1001" i="1"/>
  <c r="H1005" i="1"/>
  <c r="H1009" i="1"/>
  <c r="H1013" i="1"/>
  <c r="H1017" i="1"/>
  <c r="H1021" i="1"/>
  <c r="H1098" i="1"/>
  <c r="H1100" i="1"/>
  <c r="H1102" i="1"/>
  <c r="H1104" i="1"/>
  <c r="H1106" i="1"/>
  <c r="H1108" i="1"/>
  <c r="H1110" i="1"/>
  <c r="H1112" i="1"/>
  <c r="H1114" i="1"/>
  <c r="H1116" i="1"/>
  <c r="H1118" i="1"/>
  <c r="H1120" i="1"/>
  <c r="H1122" i="1"/>
  <c r="H1124" i="1"/>
  <c r="H1126" i="1"/>
  <c r="H1128" i="1"/>
  <c r="H1130" i="1"/>
  <c r="H1132" i="1"/>
  <c r="H1134" i="1"/>
  <c r="H1136" i="1"/>
  <c r="H1138" i="1"/>
  <c r="H1140" i="1"/>
  <c r="H1142" i="1"/>
  <c r="H1144"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G1252" i="1"/>
  <c r="H1252" i="1"/>
  <c r="G1260" i="1"/>
  <c r="H1260" i="1"/>
  <c r="G1268" i="1"/>
  <c r="H1268" i="1"/>
  <c r="G1276" i="1"/>
  <c r="H1276" i="1"/>
  <c r="G1284" i="1"/>
  <c r="H1284" i="1"/>
  <c r="G1292" i="1"/>
  <c r="H1292" i="1"/>
  <c r="G1304" i="1"/>
  <c r="H1304" i="1"/>
  <c r="G1312" i="1"/>
  <c r="H1312" i="1"/>
  <c r="G1320" i="1"/>
  <c r="H1320" i="1"/>
  <c r="H1328" i="1"/>
  <c r="G1328"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F134" i="4"/>
  <c r="D133" i="4"/>
  <c r="H1147"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146"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H1206" i="1"/>
  <c r="H1208" i="1"/>
  <c r="H1210" i="1"/>
  <c r="H1212" i="1"/>
  <c r="H1216" i="1"/>
  <c r="H1218" i="1"/>
  <c r="H1220" i="1"/>
  <c r="H1222" i="1"/>
  <c r="H1224" i="1"/>
  <c r="H1226" i="1"/>
  <c r="H1228" i="1"/>
  <c r="H1230" i="1"/>
  <c r="H1232" i="1"/>
  <c r="H1234" i="1"/>
  <c r="H1236" i="1"/>
  <c r="H1238" i="1"/>
  <c r="H1240" i="1"/>
  <c r="H1242" i="1"/>
  <c r="H1244" i="1"/>
  <c r="H1246" i="1"/>
  <c r="H1248" i="1"/>
  <c r="H1253" i="1"/>
  <c r="G1256" i="1"/>
  <c r="H1256" i="1"/>
  <c r="H1261" i="1"/>
  <c r="G1264" i="1"/>
  <c r="H1264" i="1"/>
  <c r="H1269" i="1"/>
  <c r="G1272" i="1"/>
  <c r="H1272" i="1"/>
  <c r="H1277" i="1"/>
  <c r="G1280" i="1"/>
  <c r="H1280" i="1"/>
  <c r="H1285" i="1"/>
  <c r="G1288" i="1"/>
  <c r="H1288" i="1"/>
  <c r="H1293" i="1"/>
  <c r="G1296" i="1"/>
  <c r="H1296" i="1"/>
  <c r="G1300" i="1"/>
  <c r="H1300" i="1"/>
  <c r="H1305" i="1"/>
  <c r="G1308" i="1"/>
  <c r="H1308" i="1"/>
  <c r="H1313" i="1"/>
  <c r="G1316" i="1"/>
  <c r="H1316" i="1"/>
  <c r="H1321" i="1"/>
  <c r="G1324" i="1"/>
  <c r="H1324" i="1"/>
  <c r="H1330" i="1"/>
  <c r="G1330" i="1"/>
  <c r="H1332" i="1"/>
  <c r="G1332" i="1"/>
  <c r="H1334" i="1"/>
  <c r="G1334" i="1"/>
  <c r="H1336" i="1"/>
  <c r="G1336"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51" i="1"/>
  <c r="G1255" i="1"/>
  <c r="G1259" i="1"/>
  <c r="G1263" i="1"/>
  <c r="G1267" i="1"/>
  <c r="G1271" i="1"/>
  <c r="G1275" i="1"/>
  <c r="G1279" i="1"/>
  <c r="G1283" i="1"/>
  <c r="G1287" i="1"/>
  <c r="G1291" i="1"/>
  <c r="G1295" i="1"/>
  <c r="G1303" i="1"/>
  <c r="G1307" i="1"/>
  <c r="G1311" i="1"/>
  <c r="G1315" i="1"/>
  <c r="G1319" i="1"/>
  <c r="G1323" i="1"/>
  <c r="G132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51" i="1"/>
  <c r="H1461" i="1"/>
  <c r="H1466" i="1"/>
  <c r="I1471" i="1"/>
  <c r="H1477" i="1"/>
  <c r="H1481" i="1"/>
  <c r="G1481" i="1"/>
  <c r="H1485" i="1"/>
  <c r="G1485" i="1"/>
  <c r="H1489" i="1"/>
  <c r="G1489" i="1"/>
  <c r="H1493" i="1"/>
  <c r="G1493" i="1"/>
  <c r="H1497" i="1"/>
  <c r="G1497" i="1"/>
  <c r="H1501" i="1"/>
  <c r="G1501" i="1"/>
  <c r="H1505" i="1"/>
  <c r="G1505" i="1"/>
  <c r="H1509" i="1"/>
  <c r="G1509" i="1"/>
  <c r="H1513" i="1"/>
  <c r="G1513" i="1"/>
  <c r="F54" i="4"/>
  <c r="D50" i="4"/>
  <c r="D163" i="4"/>
  <c r="F188" i="4"/>
  <c r="F391" i="4"/>
  <c r="D363" i="4"/>
  <c r="F8" i="5"/>
  <c r="D7" i="5"/>
  <c r="G1250" i="1"/>
  <c r="G1254" i="1"/>
  <c r="G1258" i="1"/>
  <c r="G1262" i="1"/>
  <c r="G1266" i="1"/>
  <c r="G1270" i="1"/>
  <c r="G1274" i="1"/>
  <c r="G1278" i="1"/>
  <c r="G1282" i="1"/>
  <c r="G1286" i="1"/>
  <c r="G1290" i="1"/>
  <c r="G1294" i="1"/>
  <c r="G1298" i="1"/>
  <c r="G1302" i="1"/>
  <c r="G1306" i="1"/>
  <c r="G1310" i="1"/>
  <c r="G1314" i="1"/>
  <c r="G1318" i="1"/>
  <c r="G1322" i="1"/>
  <c r="G1326" i="1"/>
  <c r="H1331" i="1"/>
  <c r="G1331" i="1"/>
  <c r="H1333" i="1"/>
  <c r="G1333" i="1"/>
  <c r="H1335" i="1"/>
  <c r="G1335" i="1"/>
  <c r="H1337" i="1"/>
  <c r="G1337"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9" i="1"/>
  <c r="G1439" i="1"/>
  <c r="J1439" i="1"/>
  <c r="H1443" i="1"/>
  <c r="G1443" i="1"/>
  <c r="I1443" i="1" s="1"/>
  <c r="J1443" i="1"/>
  <c r="H1449" i="1"/>
  <c r="H1454" i="1"/>
  <c r="H1459" i="1"/>
  <c r="H1464" i="1"/>
  <c r="H1474" i="1"/>
  <c r="I1478" i="1"/>
  <c r="H21" i="9"/>
  <c r="G21" i="9"/>
  <c r="F152" i="4"/>
  <c r="G1249" i="1"/>
  <c r="G1253" i="1"/>
  <c r="G1257" i="1"/>
  <c r="G1261" i="1"/>
  <c r="G1265" i="1"/>
  <c r="G1269" i="1"/>
  <c r="G1273" i="1"/>
  <c r="G1277" i="1"/>
  <c r="G1281" i="1"/>
  <c r="G1285" i="1"/>
  <c r="G1289" i="1"/>
  <c r="G1293" i="1"/>
  <c r="G1297" i="1"/>
  <c r="G1301" i="1"/>
  <c r="G1305" i="1"/>
  <c r="G1309" i="1"/>
  <c r="G1313" i="1"/>
  <c r="G1317" i="1"/>
  <c r="G1321" i="1"/>
  <c r="G1325"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47" i="1"/>
  <c r="I1450" i="1"/>
  <c r="H1457" i="1"/>
  <c r="I1460" i="1"/>
  <c r="H1462" i="1"/>
  <c r="I1465" i="1"/>
  <c r="H1472" i="1"/>
  <c r="I1476" i="1"/>
  <c r="H1579" i="1"/>
  <c r="G1579" i="1"/>
  <c r="F244" i="4"/>
  <c r="D224" i="4"/>
  <c r="F264" i="4"/>
  <c r="D263" i="4"/>
  <c r="F530" i="4"/>
  <c r="D529" i="4"/>
  <c r="F207" i="5"/>
  <c r="D206" i="5"/>
  <c r="F130" i="6"/>
  <c r="D129" i="6"/>
  <c r="D38" i="7"/>
  <c r="C1470" i="1"/>
  <c r="D42" i="8"/>
  <c r="H1555" i="1"/>
  <c r="G1555" i="1"/>
  <c r="I36" i="3"/>
  <c r="C1576" i="1"/>
  <c r="H1440" i="1"/>
  <c r="I1440" i="1" s="1"/>
  <c r="H1442" i="1"/>
  <c r="I1442" i="1" s="1"/>
  <c r="H1444" i="1"/>
  <c r="I1444" i="1" s="1"/>
  <c r="G1447" i="1"/>
  <c r="G1449" i="1"/>
  <c r="I1449" i="1" s="1"/>
  <c r="G1451" i="1"/>
  <c r="I1451" i="1" s="1"/>
  <c r="G1454" i="1"/>
  <c r="G1455" i="1"/>
  <c r="I1455" i="1" s="1"/>
  <c r="G1457" i="1"/>
  <c r="G1459" i="1"/>
  <c r="I1459" i="1" s="1"/>
  <c r="G1461" i="1"/>
  <c r="G1462" i="1"/>
  <c r="I1462" i="1" s="1"/>
  <c r="G1464" i="1"/>
  <c r="G1466" i="1"/>
  <c r="G1468" i="1"/>
  <c r="I1468" i="1" s="1"/>
  <c r="G1472" i="1"/>
  <c r="I1472" i="1" s="1"/>
  <c r="G1474" i="1"/>
  <c r="I1474" i="1" s="1"/>
  <c r="G1477" i="1"/>
  <c r="G1479" i="1"/>
  <c r="I1479" i="1" s="1"/>
  <c r="D7" i="4"/>
  <c r="F40" i="4"/>
  <c r="E252" i="4"/>
  <c r="D248" i="1" s="1"/>
  <c r="D625" i="4"/>
  <c r="F632" i="4"/>
  <c r="E7" i="5"/>
  <c r="F70" i="5"/>
  <c r="D69" i="5"/>
  <c r="E176" i="5"/>
  <c r="G308" i="9"/>
  <c r="E308" i="9" s="1"/>
  <c r="B308" i="9" s="1"/>
  <c r="D176" i="5"/>
  <c r="E206" i="5"/>
  <c r="F234" i="5"/>
  <c r="H23" i="3"/>
  <c r="F242" i="5"/>
  <c r="F245" i="5"/>
  <c r="F36" i="6"/>
  <c r="D35" i="6"/>
  <c r="F61" i="6"/>
  <c r="D114" i="6"/>
  <c r="E5" i="7"/>
  <c r="I10" i="9"/>
  <c r="G1480" i="1"/>
  <c r="G1526" i="1"/>
  <c r="H1529" i="1"/>
  <c r="G1534" i="1"/>
  <c r="H1537" i="1"/>
  <c r="G1542" i="1"/>
  <c r="H1545" i="1"/>
  <c r="G1550" i="1"/>
  <c r="H1553" i="1"/>
  <c r="G1558" i="1"/>
  <c r="H1561" i="1"/>
  <c r="G1566" i="1"/>
  <c r="H1569" i="1"/>
  <c r="G1574" i="1"/>
  <c r="F216" i="4"/>
  <c r="D215" i="4"/>
  <c r="D311" i="4"/>
  <c r="F460" i="4"/>
  <c r="D459" i="4"/>
  <c r="E472" i="4"/>
  <c r="D466" i="1" s="1"/>
  <c r="D515" i="4"/>
  <c r="F522" i="4"/>
  <c r="F594" i="4"/>
  <c r="D593" i="4"/>
  <c r="D118" i="5"/>
  <c r="F238" i="5"/>
  <c r="F246" i="5"/>
  <c r="E35" i="6"/>
  <c r="F82" i="4"/>
  <c r="D196" i="4"/>
  <c r="D151" i="4" s="1"/>
  <c r="F252" i="4"/>
  <c r="F259" i="4"/>
  <c r="F312" i="4"/>
  <c r="D350" i="4"/>
  <c r="E363" i="4"/>
  <c r="E459" i="4"/>
  <c r="D453" i="1" s="1"/>
  <c r="D567" i="4"/>
  <c r="F574" i="4"/>
  <c r="E593" i="4"/>
  <c r="D587" i="1" s="1"/>
  <c r="F644" i="4"/>
  <c r="D5" i="6"/>
  <c r="F10" i="6"/>
  <c r="D89" i="6"/>
  <c r="F94" i="6"/>
  <c r="D49" i="8"/>
  <c r="C1524" i="1" s="1"/>
  <c r="F416" i="4"/>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G190" i="9"/>
  <c r="E190" i="9" s="1"/>
  <c r="B190" i="9" s="1"/>
  <c r="G166" i="9"/>
  <c r="B58" i="9"/>
  <c r="B66" i="9"/>
  <c r="B74" i="9"/>
  <c r="B82" i="9"/>
  <c r="B90" i="9"/>
  <c r="B98" i="9"/>
  <c r="B106" i="9"/>
  <c r="B146" i="9"/>
  <c r="B155" i="9"/>
  <c r="E24" i="9"/>
  <c r="B24" i="9" s="1"/>
  <c r="B26" i="9"/>
  <c r="B34" i="9"/>
  <c r="B42" i="9"/>
  <c r="B50" i="9"/>
  <c r="E40" i="9"/>
  <c r="B40" i="9" s="1"/>
  <c r="E48" i="9"/>
  <c r="B48" i="9" s="1"/>
  <c r="E145" i="9"/>
  <c r="B145" i="9" s="1"/>
  <c r="B150" i="9"/>
  <c r="E153" i="9"/>
  <c r="B153" i="9" s="1"/>
  <c r="E157" i="9"/>
  <c r="B157" i="9" s="1"/>
  <c r="E149" i="9"/>
  <c r="B149" i="9" s="1"/>
  <c r="F277" i="9"/>
  <c r="F218" i="9"/>
  <c r="B218" i="9" s="1"/>
  <c r="F226" i="9"/>
  <c r="B226" i="9" s="1"/>
  <c r="B231" i="9"/>
  <c r="F234" i="9"/>
  <c r="B234" i="9" s="1"/>
  <c r="B239" i="9"/>
  <c r="F242" i="9"/>
  <c r="B242" i="9" s="1"/>
  <c r="B247" i="9"/>
  <c r="F250" i="9"/>
  <c r="B250" i="9" s="1"/>
  <c r="F258" i="9"/>
  <c r="B258" i="9" s="1"/>
  <c r="B263" i="9"/>
  <c r="F266" i="9"/>
  <c r="B266" i="9" s="1"/>
  <c r="B282" i="9"/>
  <c r="B221" i="9"/>
  <c r="B228" i="9"/>
  <c r="B229" i="9"/>
  <c r="B236" i="9"/>
  <c r="B237" i="9"/>
  <c r="B244" i="9"/>
  <c r="B245" i="9"/>
  <c r="B252" i="9"/>
  <c r="B253" i="9"/>
  <c r="B260" i="9"/>
  <c r="B261" i="9"/>
  <c r="B268" i="9"/>
  <c r="B269" i="9"/>
  <c r="B295" i="9"/>
  <c r="E309" i="9"/>
  <c r="B309" i="9" s="1"/>
  <c r="F214" i="9"/>
  <c r="B214" i="9" s="1"/>
  <c r="F222" i="9"/>
  <c r="B222" i="9" s="1"/>
  <c r="B227" i="9"/>
  <c r="F230" i="9"/>
  <c r="B230" i="9" s="1"/>
  <c r="B235" i="9"/>
  <c r="F238" i="9"/>
  <c r="B238" i="9" s="1"/>
  <c r="F246" i="9"/>
  <c r="B246" i="9" s="1"/>
  <c r="F254" i="9"/>
  <c r="B254" i="9" s="1"/>
  <c r="F262" i="9"/>
  <c r="B262" i="9" s="1"/>
  <c r="F270" i="9"/>
  <c r="B270" i="9" s="1"/>
  <c r="I1477" i="1" l="1"/>
  <c r="I1464" i="1"/>
  <c r="I1466" i="1"/>
  <c r="G316" i="9"/>
  <c r="E316" i="9" s="1"/>
  <c r="E315" i="9" s="1"/>
  <c r="I10" i="3" s="1"/>
  <c r="H29" i="3"/>
  <c r="I30" i="3"/>
  <c r="D1453" i="1"/>
  <c r="G1453" i="1" s="1"/>
  <c r="G1437" i="1"/>
  <c r="G1235" i="1"/>
  <c r="D1214" i="1"/>
  <c r="F237" i="5"/>
  <c r="H310" i="9"/>
  <c r="E310" i="9" s="1"/>
  <c r="B310" i="9" s="1"/>
  <c r="D1167" i="1"/>
  <c r="H1127" i="1"/>
  <c r="H1097" i="1"/>
  <c r="E68" i="5"/>
  <c r="I21" i="3" s="1"/>
  <c r="H1065" i="1"/>
  <c r="H990" i="1"/>
  <c r="F12" i="5"/>
  <c r="D1299" i="1"/>
  <c r="B192" i="9"/>
  <c r="G645" i="1"/>
  <c r="G620" i="1"/>
  <c r="G478" i="1"/>
  <c r="H478" i="1"/>
  <c r="G415" i="1"/>
  <c r="H415" i="1"/>
  <c r="E166" i="9"/>
  <c r="B166" i="9" s="1"/>
  <c r="E298" i="4"/>
  <c r="D293" i="1" s="1"/>
  <c r="H294" i="1"/>
  <c r="G294" i="1"/>
  <c r="G260" i="1"/>
  <c r="H260" i="1"/>
  <c r="G148" i="1"/>
  <c r="G135" i="1"/>
  <c r="H135" i="1"/>
  <c r="G130" i="1"/>
  <c r="H130" i="1"/>
  <c r="G120" i="1"/>
  <c r="H120" i="1"/>
  <c r="F124" i="4"/>
  <c r="F106" i="4"/>
  <c r="G102" i="1"/>
  <c r="H102" i="1"/>
  <c r="H19" i="1"/>
  <c r="G19" i="1"/>
  <c r="E6" i="4"/>
  <c r="D3" i="1"/>
  <c r="H17" i="3"/>
  <c r="D289" i="4"/>
  <c r="C147" i="1"/>
  <c r="H1524" i="1"/>
  <c r="G1524" i="1"/>
  <c r="H24" i="3"/>
  <c r="D141" i="6"/>
  <c r="F5" i="6"/>
  <c r="C1299" i="1"/>
  <c r="F567" i="4"/>
  <c r="C561" i="1"/>
  <c r="I25" i="3"/>
  <c r="D1329" i="1"/>
  <c r="F515" i="4"/>
  <c r="C509" i="1"/>
  <c r="F311" i="4"/>
  <c r="C306" i="1"/>
  <c r="H27" i="3"/>
  <c r="F114" i="6"/>
  <c r="C1408" i="1"/>
  <c r="E175" i="5"/>
  <c r="D1152" i="1" s="1"/>
  <c r="I22" i="3"/>
  <c r="D1153" i="1"/>
  <c r="G311" i="9"/>
  <c r="F206" i="5"/>
  <c r="C1183" i="1"/>
  <c r="E151" i="4"/>
  <c r="F151" i="4" s="1"/>
  <c r="F7" i="5"/>
  <c r="D6" i="5"/>
  <c r="H20" i="3"/>
  <c r="C985" i="1"/>
  <c r="D298" i="4"/>
  <c r="E165" i="9"/>
  <c r="B165" i="9" s="1"/>
  <c r="H19" i="9"/>
  <c r="E19" i="9" s="1"/>
  <c r="B19" i="9" s="1"/>
  <c r="F593" i="4"/>
  <c r="C587" i="1"/>
  <c r="G466" i="1"/>
  <c r="H466" i="1"/>
  <c r="F215" i="4"/>
  <c r="C211" i="1"/>
  <c r="H311" i="9"/>
  <c r="D1183" i="1"/>
  <c r="F69" i="5"/>
  <c r="D68" i="5"/>
  <c r="C1047" i="1"/>
  <c r="F625" i="4"/>
  <c r="C619" i="1"/>
  <c r="F7" i="4"/>
  <c r="D6" i="4"/>
  <c r="C3" i="1"/>
  <c r="I1457" i="1"/>
  <c r="G1470" i="1"/>
  <c r="H1470" i="1"/>
  <c r="F129" i="6"/>
  <c r="C1423" i="1"/>
  <c r="F263" i="4"/>
  <c r="C259" i="1"/>
  <c r="I1439" i="1"/>
  <c r="F163" i="4"/>
  <c r="C159" i="1"/>
  <c r="I1441" i="1"/>
  <c r="F89" i="6"/>
  <c r="C1383" i="1"/>
  <c r="E350" i="4"/>
  <c r="D358" i="1"/>
  <c r="F459" i="4"/>
  <c r="D420" i="4"/>
  <c r="C453" i="1"/>
  <c r="D43" i="8"/>
  <c r="F35" i="6"/>
  <c r="H25" i="3"/>
  <c r="C1329" i="1"/>
  <c r="H22" i="3"/>
  <c r="F176" i="5"/>
  <c r="D175" i="5"/>
  <c r="C1153" i="1"/>
  <c r="E528" i="4"/>
  <c r="H31" i="3"/>
  <c r="C1469" i="1"/>
  <c r="F529" i="4"/>
  <c r="D528" i="4"/>
  <c r="C523" i="1"/>
  <c r="F363" i="4"/>
  <c r="C358" i="1"/>
  <c r="F50" i="4"/>
  <c r="C46" i="1"/>
  <c r="F133" i="4"/>
  <c r="C129" i="1"/>
  <c r="F213" i="9"/>
  <c r="B213" i="9" s="1"/>
  <c r="D408" i="4"/>
  <c r="C345" i="1"/>
  <c r="F196" i="4"/>
  <c r="C192" i="1"/>
  <c r="F118" i="5"/>
  <c r="C1096" i="1"/>
  <c r="I29" i="3"/>
  <c r="D1436" i="1"/>
  <c r="E6" i="5"/>
  <c r="I20" i="3"/>
  <c r="D985" i="1"/>
  <c r="G248" i="1"/>
  <c r="H248" i="1"/>
  <c r="I1447" i="1"/>
  <c r="H1576" i="1"/>
  <c r="G1576" i="1"/>
  <c r="I34" i="3"/>
  <c r="C1517" i="1"/>
  <c r="E141" i="6"/>
  <c r="G318" i="9" s="1"/>
  <c r="E318" i="9" s="1"/>
  <c r="F224" i="4"/>
  <c r="C220" i="1"/>
  <c r="E420" i="4"/>
  <c r="E21" i="9"/>
  <c r="H1453" i="1" l="1"/>
  <c r="B316" i="9"/>
  <c r="H1214" i="1"/>
  <c r="G1214" i="1"/>
  <c r="G1167" i="1"/>
  <c r="H1167" i="1"/>
  <c r="D1046" i="1"/>
  <c r="I16" i="3"/>
  <c r="D2" i="1"/>
  <c r="E412" i="4"/>
  <c r="D407" i="1" s="1"/>
  <c r="E317" i="9"/>
  <c r="B318" i="9"/>
  <c r="E635" i="4"/>
  <c r="D629" i="1" s="1"/>
  <c r="D414" i="1"/>
  <c r="H1517" i="1"/>
  <c r="G1517" i="1"/>
  <c r="G220" i="1"/>
  <c r="H220" i="1"/>
  <c r="I35" i="3"/>
  <c r="C1518" i="1"/>
  <c r="G313" i="9"/>
  <c r="E313" i="9" s="1"/>
  <c r="D412" i="4"/>
  <c r="F6" i="4"/>
  <c r="H16" i="3"/>
  <c r="D290" i="4"/>
  <c r="C2" i="1"/>
  <c r="G285" i="9"/>
  <c r="E285" i="9" s="1"/>
  <c r="B285" i="9" s="1"/>
  <c r="G278" i="9"/>
  <c r="F6" i="5"/>
  <c r="C984" i="1"/>
  <c r="G509" i="1"/>
  <c r="H509" i="1"/>
  <c r="G1299" i="1"/>
  <c r="H1299" i="1"/>
  <c r="G192" i="1"/>
  <c r="H192" i="1"/>
  <c r="G523" i="1"/>
  <c r="H523" i="1"/>
  <c r="E636" i="4"/>
  <c r="D630" i="1" s="1"/>
  <c r="D522" i="1"/>
  <c r="G259" i="1"/>
  <c r="H259" i="1"/>
  <c r="G314" i="9"/>
  <c r="E314" i="9" s="1"/>
  <c r="B314" i="9" s="1"/>
  <c r="H1096" i="1"/>
  <c r="G1096" i="1"/>
  <c r="G129" i="1"/>
  <c r="H129" i="1"/>
  <c r="G358" i="1"/>
  <c r="H358" i="1"/>
  <c r="H1153" i="1"/>
  <c r="G1153" i="1"/>
  <c r="H1329" i="1"/>
  <c r="G1329" i="1"/>
  <c r="G453" i="1"/>
  <c r="H453" i="1"/>
  <c r="E408" i="4"/>
  <c r="D403" i="1" s="1"/>
  <c r="D345" i="1"/>
  <c r="H345" i="1" s="1"/>
  <c r="E407" i="4"/>
  <c r="D402" i="1" s="1"/>
  <c r="G159" i="1"/>
  <c r="H159" i="1"/>
  <c r="H21" i="3"/>
  <c r="C1046" i="1"/>
  <c r="F68" i="5"/>
  <c r="E311" i="9"/>
  <c r="B311" i="9" s="1"/>
  <c r="D291" i="4"/>
  <c r="D413" i="4"/>
  <c r="C285" i="1"/>
  <c r="H1436" i="1"/>
  <c r="G1436" i="1"/>
  <c r="G46" i="1"/>
  <c r="H46" i="1"/>
  <c r="F528" i="4"/>
  <c r="D636" i="4"/>
  <c r="C522" i="1"/>
  <c r="H1047" i="1"/>
  <c r="G1047" i="1"/>
  <c r="B21" i="9"/>
  <c r="I28" i="3"/>
  <c r="D1435" i="1"/>
  <c r="K1451" i="9"/>
  <c r="H278" i="9"/>
  <c r="D984" i="1"/>
  <c r="F350" i="4"/>
  <c r="G1469" i="1"/>
  <c r="H1469" i="1"/>
  <c r="F175" i="5"/>
  <c r="C1152" i="1"/>
  <c r="F420" i="4"/>
  <c r="D635" i="4"/>
  <c r="C414" i="1"/>
  <c r="H1383" i="1"/>
  <c r="G1383" i="1"/>
  <c r="H1423" i="1"/>
  <c r="G1423" i="1"/>
  <c r="G619" i="1"/>
  <c r="H619" i="1"/>
  <c r="G211" i="1"/>
  <c r="H211" i="1"/>
  <c r="G587" i="1"/>
  <c r="H587" i="1"/>
  <c r="D407" i="4"/>
  <c r="F298" i="4"/>
  <c r="C293" i="1"/>
  <c r="H985" i="1"/>
  <c r="G985" i="1"/>
  <c r="E289" i="4"/>
  <c r="I17" i="3"/>
  <c r="D147" i="1"/>
  <c r="H147" i="1" s="1"/>
  <c r="G306" i="1"/>
  <c r="H306" i="1"/>
  <c r="G561" i="1"/>
  <c r="H561" i="1"/>
  <c r="F141" i="6"/>
  <c r="H28" i="3"/>
  <c r="C1435" i="1"/>
  <c r="H9" i="3" s="1"/>
  <c r="C403" i="1"/>
  <c r="G3" i="1"/>
  <c r="H3" i="1"/>
  <c r="H1183" i="1"/>
  <c r="G1183" i="1"/>
  <c r="H1408" i="1"/>
  <c r="G1408" i="1"/>
  <c r="G147" i="1" l="1"/>
  <c r="F408" i="4"/>
  <c r="G345" i="1"/>
  <c r="E639" i="4"/>
  <c r="D633" i="1" s="1"/>
  <c r="K3" i="9"/>
  <c r="I9" i="3"/>
  <c r="E413" i="4"/>
  <c r="F413" i="4" s="1"/>
  <c r="E291" i="4"/>
  <c r="D287" i="1" s="1"/>
  <c r="D285" i="1"/>
  <c r="H285" i="1" s="1"/>
  <c r="E290" i="4"/>
  <c r="D286" i="1" s="1"/>
  <c r="G414" i="1"/>
  <c r="H414" i="1"/>
  <c r="E278" i="9"/>
  <c r="E312" i="9"/>
  <c r="B313" i="9"/>
  <c r="F635" i="4"/>
  <c r="C629" i="1"/>
  <c r="G522" i="1"/>
  <c r="H522" i="1"/>
  <c r="D415" i="4"/>
  <c r="D640" i="4"/>
  <c r="C408" i="1"/>
  <c r="H1518" i="1"/>
  <c r="G1518" i="1"/>
  <c r="H11" i="3"/>
  <c r="G403" i="1"/>
  <c r="H403" i="1"/>
  <c r="F407" i="4"/>
  <c r="C402" i="1"/>
  <c r="F636" i="4"/>
  <c r="C630" i="1"/>
  <c r="F289" i="4"/>
  <c r="H8" i="3"/>
  <c r="H984" i="1"/>
  <c r="G984" i="1"/>
  <c r="G2" i="1"/>
  <c r="H2" i="1"/>
  <c r="D639" i="4"/>
  <c r="D414" i="4"/>
  <c r="F412" i="4"/>
  <c r="C407" i="1"/>
  <c r="H1435" i="1"/>
  <c r="G1435" i="1"/>
  <c r="G293" i="1"/>
  <c r="H293" i="1"/>
  <c r="H1152" i="1"/>
  <c r="G1152" i="1"/>
  <c r="F291" i="4"/>
  <c r="C287" i="1"/>
  <c r="H1046" i="1"/>
  <c r="G1046" i="1"/>
  <c r="C286" i="1"/>
  <c r="G285" i="1" l="1"/>
  <c r="F290" i="4"/>
  <c r="M3" i="9"/>
  <c r="G402" i="1"/>
  <c r="H402" i="1"/>
  <c r="C409" i="1"/>
  <c r="D641" i="4"/>
  <c r="F639" i="4"/>
  <c r="C633" i="1"/>
  <c r="G630" i="1"/>
  <c r="H630" i="1"/>
  <c r="D642" i="4"/>
  <c r="C634" i="1"/>
  <c r="G286" i="1"/>
  <c r="H286" i="1"/>
  <c r="G287" i="1"/>
  <c r="H287" i="1"/>
  <c r="G407" i="1"/>
  <c r="H407" i="1"/>
  <c r="F415" i="4"/>
  <c r="C410" i="1"/>
  <c r="G629" i="1"/>
  <c r="H629" i="1"/>
  <c r="E277" i="9"/>
  <c r="I8" i="3" s="1"/>
  <c r="B278" i="9"/>
  <c r="E640" i="4"/>
  <c r="E415" i="4"/>
  <c r="D410" i="1" s="1"/>
  <c r="D408" i="1"/>
  <c r="H408" i="1" s="1"/>
  <c r="E414" i="4"/>
  <c r="N3" i="9"/>
  <c r="I11" i="3"/>
  <c r="G408" i="1" l="1"/>
  <c r="D646" i="4"/>
  <c r="F642" i="4"/>
  <c r="C636" i="1"/>
  <c r="E642" i="4"/>
  <c r="D634" i="1"/>
  <c r="G634" i="1" s="1"/>
  <c r="E641" i="4"/>
  <c r="F641" i="4" s="1"/>
  <c r="D645" i="4"/>
  <c r="C635" i="1"/>
  <c r="D409" i="1"/>
  <c r="H409" i="1" s="1"/>
  <c r="G410" i="1"/>
  <c r="H410" i="1"/>
  <c r="F640" i="4"/>
  <c r="G633" i="1"/>
  <c r="H633" i="1"/>
  <c r="F414" i="4"/>
  <c r="H634" i="1" l="1"/>
  <c r="G409" i="1"/>
  <c r="E646" i="4"/>
  <c r="D636" i="1"/>
  <c r="G636" i="1" s="1"/>
  <c r="H18" i="3"/>
  <c r="C639" i="1"/>
  <c r="E645" i="4"/>
  <c r="D635" i="1"/>
  <c r="G635" i="1" s="1"/>
  <c r="H19" i="3"/>
  <c r="F646" i="4"/>
  <c r="C640" i="1"/>
  <c r="H636" i="1" l="1"/>
  <c r="I18" i="3"/>
  <c r="D639" i="1"/>
  <c r="H639" i="1" s="1"/>
  <c r="G276" i="9"/>
  <c r="E276" i="9" s="1"/>
  <c r="B276" i="9" s="1"/>
  <c r="F645" i="4"/>
  <c r="H635" i="1"/>
  <c r="I19" i="3"/>
  <c r="D640" i="1"/>
  <c r="G640" i="1" s="1"/>
  <c r="G639" i="1" l="1"/>
  <c r="H7" i="3"/>
  <c r="J3" i="9" s="1"/>
  <c r="H640" i="1"/>
  <c r="G274" i="9" l="1"/>
  <c r="M272" i="9"/>
  <c r="L272" i="9"/>
  <c r="H18" i="9"/>
  <c r="H274" i="9"/>
  <c r="G18" i="9"/>
  <c r="J13" i="9"/>
  <c r="K7" i="9"/>
  <c r="K8" i="9"/>
  <c r="I5" i="9"/>
  <c r="H15" i="9"/>
  <c r="L16" i="9"/>
  <c r="J17" i="9"/>
  <c r="M16" i="9"/>
  <c r="G16" i="9"/>
  <c r="K6" i="9"/>
  <c r="I9" i="9"/>
  <c r="K13" i="9"/>
  <c r="J5" i="9"/>
  <c r="J9" i="9"/>
  <c r="H16" i="9"/>
  <c r="L15" i="9"/>
  <c r="J11" i="9"/>
  <c r="G17" i="9"/>
  <c r="I13" i="9"/>
  <c r="J8" i="9"/>
  <c r="I11" i="9"/>
  <c r="I6" i="9"/>
  <c r="K5" i="9"/>
  <c r="K12" i="9"/>
  <c r="G15" i="9"/>
  <c r="I8" i="9"/>
  <c r="M15" i="9"/>
  <c r="J12" i="9"/>
  <c r="J10" i="9"/>
  <c r="K10" i="9"/>
  <c r="J6" i="9"/>
  <c r="K11" i="9"/>
  <c r="K9" i="9"/>
  <c r="I12" i="9"/>
  <c r="H17" i="9"/>
  <c r="I17" i="9"/>
  <c r="J7" i="9"/>
  <c r="I7" i="9"/>
  <c r="E15" i="9" l="1"/>
  <c r="F272" i="9"/>
  <c r="F20" i="9" s="1"/>
  <c r="E16" i="9"/>
  <c r="E11" i="9"/>
  <c r="B11" i="9" s="1"/>
  <c r="E7" i="9"/>
  <c r="B7" i="9" s="1"/>
  <c r="E12" i="9"/>
  <c r="B12" i="9" s="1"/>
  <c r="E8" i="9"/>
  <c r="B8" i="9" s="1"/>
  <c r="E6" i="9"/>
  <c r="B6" i="9" s="1"/>
  <c r="E17" i="9"/>
  <c r="B17" i="9" s="1"/>
  <c r="F16" i="9"/>
  <c r="F15" i="9"/>
  <c r="B272" i="9"/>
  <c r="E10" i="9"/>
  <c r="B10" i="9" s="1"/>
  <c r="E5" i="9"/>
  <c r="E18" i="9"/>
  <c r="B18" i="9" s="1"/>
  <c r="E13" i="9"/>
  <c r="B13" i="9" s="1"/>
  <c r="E9" i="9"/>
  <c r="B9" i="9" s="1"/>
  <c r="E274" i="9"/>
  <c r="B16" i="9" l="1"/>
  <c r="F14" i="9"/>
  <c r="F3" i="9" s="1"/>
  <c r="B15" i="9"/>
  <c r="B274" i="9"/>
  <c r="E20" i="9"/>
  <c r="I7" i="3" s="1"/>
  <c r="B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<sst xmlns="http://schemas.openxmlformats.org/spreadsheetml/2006/main" count="4374" uniqueCount="3427">
  <si>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</si>
  <si>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</si>
  <si>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</si>
  <si>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</si>
  <si>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</si>
  <si>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</si>
  <si>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</si>
  <si>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</si>
  <si>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</si>
  <si>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</si>
  <si>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</si>
  <si>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</si>
  <si>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</si>
  <si>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</si>
  <si>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</si>
  <si>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</si>
  <si>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</si>
  <si>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</si>
  <si>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</si>
  <si>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</si>
  <si>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</si>
  <si>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</si>
  <si>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</si>
  <si>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</si>
  <si>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</si>
  <si>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</si>
  <si>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</si>
  <si>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</si>
  <si>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</si>
  <si>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</si>
  <si>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</si>
  <si>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</si>
  <si>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</si>
  <si>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</si>
  <si>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</si>
  <si>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</si>
  <si>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</si>
  <si>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</si>
  <si>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</si>
  <si>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</si>
  <si>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</si>
  <si>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</si>
  <si>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</si>
  <si>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</si>
  <si>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</si>
  <si>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</si>
  <si>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</si>
  <si>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</si>
  <si>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</si>
  <si>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31018 - GRAD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</si>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</sst>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7596493.8300000019</v>
      </c>
      <c r="D2" s="6">
        <f>'PR-RAS'!E6</f>
        <v>9000486.7300000004</v>
      </c>
      <c r="E2" s="6">
        <v>0</v>
      </c>
      <c r="F2" s="6">
        <v>0</v>
      </c>
      <c r="G2" s="7">
        <f t="shared" ref="G2:G264" si="0">(B2/1000)*(C2*1+D2*2)</f>
        <v>25597.467290000004</v>
      </c>
      <c r="H2" s="7">
        <f t="shared" ref="H2:H264" si="1">ABS(C2-ROUND(C2,0))+ABS(D2-ROUND(D2,0))</f>
        <v>0.43999999761581421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5368862.8900000006</v>
      </c>
      <c r="D3" s="1">
        <f>'PR-RAS'!E7</f>
        <v>6148050.8199999994</v>
      </c>
      <c r="E3" s="1">
        <v>0</v>
      </c>
      <c r="F3" s="1">
        <v>0</v>
      </c>
      <c r="G3" s="2">
        <f t="shared" si="0"/>
        <v>35329.929060000002</v>
      </c>
      <c r="H3" s="2">
        <f t="shared" si="1"/>
        <v>0.2900000000372529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3449084.2200000007</v>
      </c>
      <c r="D4" s="1">
        <f>'PR-RAS'!E8</f>
        <v>4053587.8099999996</v>
      </c>
      <c r="E4" s="1">
        <v>0</v>
      </c>
      <c r="F4" s="1">
        <v>0</v>
      </c>
      <c r="G4" s="2">
        <f t="shared" si="0"/>
        <v>34668.779520000004</v>
      </c>
      <c r="H4" s="2">
        <f t="shared" si="1"/>
        <v>0.41000000108033419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2082214.02</v>
      </c>
      <c r="D5" s="1">
        <f>'PR-RAS'!E9</f>
        <v>2816552.16</v>
      </c>
      <c r="E5" s="1">
        <v>0</v>
      </c>
      <c r="F5" s="1">
        <v>0</v>
      </c>
      <c r="G5" s="2">
        <f t="shared" si="0"/>
        <v>30861.273359999999</v>
      </c>
      <c r="H5" s="2">
        <f t="shared" si="1"/>
        <v>0.18000000016763806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369852.12</v>
      </c>
      <c r="D6" s="1">
        <f>'PR-RAS'!E10</f>
        <v>387156.53</v>
      </c>
      <c r="E6" s="1">
        <v>0</v>
      </c>
      <c r="F6" s="1">
        <v>0</v>
      </c>
      <c r="G6" s="2">
        <f t="shared" si="0"/>
        <v>5720.8259000000007</v>
      </c>
      <c r="H6" s="2">
        <f t="shared" si="1"/>
        <v>0.58999999996740371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660670.93000000005</v>
      </c>
      <c r="D7" s="1">
        <f>'PR-RAS'!E11</f>
        <v>747363.47</v>
      </c>
      <c r="E7" s="1">
        <v>0</v>
      </c>
      <c r="F7" s="1">
        <v>0</v>
      </c>
      <c r="G7" s="2">
        <f t="shared" si="0"/>
        <v>12932.387220000001</v>
      </c>
      <c r="H7" s="2">
        <f t="shared" si="1"/>
        <v>0.53999999992083758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377336.03</v>
      </c>
      <c r="D8" s="1">
        <f>'PR-RAS'!E12</f>
        <v>259043.02</v>
      </c>
      <c r="E8" s="1">
        <v>0</v>
      </c>
      <c r="F8" s="1">
        <v>0</v>
      </c>
      <c r="G8" s="2">
        <f t="shared" si="0"/>
        <v>6267.954490000001</v>
      </c>
      <c r="H8" s="2">
        <f t="shared" si="1"/>
        <v>5.0000000017462298E-2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214114.47</v>
      </c>
      <c r="D9" s="1">
        <f>'PR-RAS'!E13</f>
        <v>232408.97</v>
      </c>
      <c r="E9" s="1">
        <v>0</v>
      </c>
      <c r="F9" s="1">
        <v>0</v>
      </c>
      <c r="G9" s="2">
        <f t="shared" si="0"/>
        <v>5431.45928</v>
      </c>
      <c r="H9" s="2">
        <f t="shared" si="1"/>
        <v>0.5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36572.29</v>
      </c>
      <c r="D10" s="1">
        <f>'PR-RAS'!E14</f>
        <v>2308.19</v>
      </c>
      <c r="E10" s="1">
        <v>0</v>
      </c>
      <c r="F10" s="1">
        <v>0</v>
      </c>
      <c r="G10" s="2">
        <f t="shared" si="0"/>
        <v>370.69802999999996</v>
      </c>
      <c r="H10" s="2">
        <f t="shared" si="1"/>
        <v>0.48000000000092768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291675.64</v>
      </c>
      <c r="D11" s="1">
        <f>'PR-RAS'!E15</f>
        <v>391244.53</v>
      </c>
      <c r="E11" s="1">
        <v>0</v>
      </c>
      <c r="F11" s="1">
        <v>0</v>
      </c>
      <c r="G11" s="2">
        <f t="shared" si="0"/>
        <v>10741.647000000003</v>
      </c>
      <c r="H11" s="2">
        <f t="shared" si="1"/>
        <v>0.82999999995809048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1715087.09</v>
      </c>
      <c r="D19" s="1">
        <f>'PR-RAS'!E23</f>
        <v>1891263.8</v>
      </c>
      <c r="E19" s="1">
        <v>0</v>
      </c>
      <c r="F19" s="1">
        <v>0</v>
      </c>
      <c r="G19" s="2">
        <f t="shared" si="0"/>
        <v>98957.064419999995</v>
      </c>
      <c r="H19" s="2">
        <f t="shared" si="1"/>
        <v>0.2900000000372529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586056.24</v>
      </c>
      <c r="D20" s="1">
        <f>'PR-RAS'!E24</f>
        <v>877001.68</v>
      </c>
      <c r="E20" s="1">
        <v>0</v>
      </c>
      <c r="F20" s="1">
        <v>0</v>
      </c>
      <c r="G20" s="2">
        <f t="shared" si="0"/>
        <v>44461.132400000002</v>
      </c>
      <c r="H20" s="2">
        <f t="shared" si="1"/>
        <v>0.55999999993946403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1129030.8500000001</v>
      </c>
      <c r="D23" s="1">
        <f>'PR-RAS'!E27</f>
        <v>1014262.12</v>
      </c>
      <c r="E23" s="1">
        <v>0</v>
      </c>
      <c r="F23" s="1">
        <v>0</v>
      </c>
      <c r="G23" s="2">
        <f t="shared" si="0"/>
        <v>69466.211979999993</v>
      </c>
      <c r="H23" s="2">
        <f t="shared" si="1"/>
        <v>0.26999999990221113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204691.58</v>
      </c>
      <c r="D25" s="1">
        <f>'PR-RAS'!E29</f>
        <v>203199.21</v>
      </c>
      <c r="E25" s="1">
        <v>0</v>
      </c>
      <c r="F25" s="1">
        <v>0</v>
      </c>
      <c r="G25" s="2">
        <f t="shared" si="0"/>
        <v>14666.16</v>
      </c>
      <c r="H25" s="2">
        <f t="shared" si="1"/>
        <v>0.63000000000465661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204585.4</v>
      </c>
      <c r="D27" s="1">
        <f>'PR-RAS'!E31</f>
        <v>203194.65</v>
      </c>
      <c r="E27" s="1">
        <v>0</v>
      </c>
      <c r="F27" s="1">
        <v>0</v>
      </c>
      <c r="G27" s="2">
        <f t="shared" si="0"/>
        <v>15885.342199999997</v>
      </c>
      <c r="H27" s="2">
        <f t="shared" si="1"/>
        <v>0.75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106.18</v>
      </c>
      <c r="D29" s="1">
        <f>'PR-RAS'!E33</f>
        <v>4.5599999999999996</v>
      </c>
      <c r="E29" s="1">
        <v>0</v>
      </c>
      <c r="F29" s="1">
        <v>0</v>
      </c>
      <c r="G29" s="2">
        <f t="shared" si="0"/>
        <v>3.2284000000000006</v>
      </c>
      <c r="H29" s="2">
        <f t="shared" si="1"/>
        <v>0.62000000000000721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131098.59</v>
      </c>
      <c r="D46" s="1">
        <f>'PR-RAS'!E50</f>
        <v>633452.16</v>
      </c>
      <c r="E46" s="1">
        <v>0</v>
      </c>
      <c r="F46" s="1">
        <v>0</v>
      </c>
      <c r="G46" s="2">
        <f t="shared" si="0"/>
        <v>62910.130950000006</v>
      </c>
      <c r="H46" s="2">
        <f t="shared" si="1"/>
        <v>0.57000000003608875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131098.59</v>
      </c>
      <c r="D55" s="1">
        <f>'PR-RAS'!E59</f>
        <v>461861.15</v>
      </c>
      <c r="E55" s="1">
        <v>0</v>
      </c>
      <c r="F55" s="1">
        <v>0</v>
      </c>
      <c r="G55" s="2">
        <f t="shared" si="0"/>
        <v>56960.328060000007</v>
      </c>
      <c r="H55" s="2">
        <f t="shared" si="1"/>
        <v>0.56000000002677552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6010.61</v>
      </c>
      <c r="D56" s="1">
        <f>'PR-RAS'!E60</f>
        <v>156283.20000000001</v>
      </c>
      <c r="E56" s="1">
        <v>0</v>
      </c>
      <c r="F56" s="1">
        <v>0</v>
      </c>
      <c r="G56" s="2">
        <f t="shared" si="0"/>
        <v>17521.735550000001</v>
      </c>
      <c r="H56" s="2">
        <f t="shared" si="1"/>
        <v>0.59000000001196895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125087.98</v>
      </c>
      <c r="D57" s="1">
        <f>'PR-RAS'!E61</f>
        <v>305577.95</v>
      </c>
      <c r="E57" s="1">
        <v>0</v>
      </c>
      <c r="F57" s="1">
        <v>0</v>
      </c>
      <c r="G57" s="2">
        <f t="shared" si="0"/>
        <v>41229.657279999999</v>
      </c>
      <c r="H57" s="2">
        <f t="shared" si="1"/>
        <v>6.9999999992433004E-2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171591.01</v>
      </c>
      <c r="E70" s="1">
        <v>0</v>
      </c>
      <c r="F70" s="1">
        <v>0</v>
      </c>
      <c r="G70" s="2">
        <f t="shared" si="0"/>
        <v>23679.559380000002</v>
      </c>
      <c r="H70" s="2">
        <f t="shared" si="1"/>
        <v>1.0000000009313226E-2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171591.01</v>
      </c>
      <c r="E72" s="1">
        <v>0</v>
      </c>
      <c r="F72" s="1">
        <v>0</v>
      </c>
      <c r="G72" s="2">
        <f t="shared" si="0"/>
        <v>24365.923419999999</v>
      </c>
      <c r="H72" s="2">
        <f t="shared" si="1"/>
        <v>1.0000000009313226E-2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291054.23</v>
      </c>
      <c r="D78" s="1">
        <f>'PR-RAS'!E82</f>
        <v>482145.6</v>
      </c>
      <c r="E78" s="1">
        <v>0</v>
      </c>
      <c r="F78" s="1">
        <v>0</v>
      </c>
      <c r="G78" s="2">
        <f t="shared" si="0"/>
        <v>96661.598109999992</v>
      </c>
      <c r="H78" s="2">
        <f t="shared" si="1"/>
        <v>0.63000000000465661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44300.19</v>
      </c>
      <c r="D79" s="1">
        <f>'PR-RAS'!E83</f>
        <v>88832.24</v>
      </c>
      <c r="E79" s="1">
        <v>0</v>
      </c>
      <c r="F79" s="1">
        <v>0</v>
      </c>
      <c r="G79" s="2">
        <f t="shared" si="0"/>
        <v>17313.244259999999</v>
      </c>
      <c r="H79" s="2">
        <f t="shared" si="1"/>
        <v>0.430000000007567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6913.89</v>
      </c>
      <c r="D81" s="1">
        <f>'PR-RAS'!E85</f>
        <v>20932.240000000002</v>
      </c>
      <c r="E81" s="1">
        <v>0</v>
      </c>
      <c r="F81" s="1">
        <v>0</v>
      </c>
      <c r="G81" s="2">
        <f t="shared" si="0"/>
        <v>3902.2696000000001</v>
      </c>
      <c r="H81" s="2">
        <f t="shared" si="1"/>
        <v>0.35000000000127329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41.3</v>
      </c>
      <c r="D83" s="1">
        <f>'PR-RAS'!E87</f>
        <v>0</v>
      </c>
      <c r="E83" s="1">
        <v>0</v>
      </c>
      <c r="F83" s="1">
        <v>0</v>
      </c>
      <c r="G83" s="2">
        <f t="shared" si="0"/>
        <v>3.3866000000000001</v>
      </c>
      <c r="H83" s="2">
        <f t="shared" si="1"/>
        <v>0.29999999999999716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37345</v>
      </c>
      <c r="D84" s="1">
        <f>'PR-RAS'!E88</f>
        <v>67900</v>
      </c>
      <c r="E84" s="1">
        <v>0</v>
      </c>
      <c r="F84" s="1">
        <v>0</v>
      </c>
      <c r="G84" s="2">
        <f t="shared" si="0"/>
        <v>14371.035</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246754.04</v>
      </c>
      <c r="D87" s="1">
        <f>'PR-RAS'!E91</f>
        <v>393313.36</v>
      </c>
      <c r="E87" s="1">
        <v>0</v>
      </c>
      <c r="F87" s="1">
        <v>0</v>
      </c>
      <c r="G87" s="2">
        <f t="shared" si="0"/>
        <v>88870.745360000001</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95817.22</v>
      </c>
      <c r="D88" s="1">
        <f>'PR-RAS'!E92</f>
        <v>245688.29</v>
      </c>
      <c r="E88" s="1">
        <v>0</v>
      </c>
      <c r="F88" s="1">
        <v>0</v>
      </c>
      <c r="G88" s="2">
        <f t="shared" si="0"/>
        <v>51085.8606</v>
      </c>
      <c r="H88" s="2">
        <f t="shared" si="1"/>
        <v>0.51000000000931323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119653.57</v>
      </c>
      <c r="D89" s="1">
        <f>'PR-RAS'!E93</f>
        <v>112300.53</v>
      </c>
      <c r="E89" s="1">
        <v>0</v>
      </c>
      <c r="F89" s="1">
        <v>0</v>
      </c>
      <c r="G89" s="2">
        <f t="shared" si="0"/>
        <v>30294.407439999999</v>
      </c>
      <c r="H89" s="2">
        <f t="shared" si="1"/>
        <v>0.89999999999417923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31142.880000000001</v>
      </c>
      <c r="D90" s="1">
        <f>'PR-RAS'!E94</f>
        <v>33534.160000000003</v>
      </c>
      <c r="E90" s="1">
        <v>0</v>
      </c>
      <c r="F90" s="1">
        <v>0</v>
      </c>
      <c r="G90" s="2">
        <f t="shared" si="0"/>
        <v>8740.7968000000001</v>
      </c>
      <c r="H90" s="2">
        <f t="shared" si="1"/>
        <v>0.28000000000247383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140.37</v>
      </c>
      <c r="D93" s="1">
        <f>'PR-RAS'!E97</f>
        <v>1790.38</v>
      </c>
      <c r="E93" s="1">
        <v>0</v>
      </c>
      <c r="F93" s="1">
        <v>0</v>
      </c>
      <c r="G93" s="2">
        <f t="shared" si="0"/>
        <v>342.34395999999998</v>
      </c>
      <c r="H93" s="2">
        <f t="shared" si="1"/>
        <v>0.75000000000011369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1735321.74</v>
      </c>
      <c r="D102" s="1">
        <f>'PR-RAS'!E106</f>
        <v>1645657.68</v>
      </c>
      <c r="E102" s="1">
        <v>0</v>
      </c>
      <c r="F102" s="1">
        <v>0</v>
      </c>
      <c r="G102" s="2">
        <f t="shared" si="0"/>
        <v>507690.34710000001</v>
      </c>
      <c r="H102" s="2">
        <f t="shared" si="1"/>
        <v>0.58000000007450581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252175.18</v>
      </c>
      <c r="D103" s="1">
        <f>'PR-RAS'!E107</f>
        <v>281442.82</v>
      </c>
      <c r="E103" s="1">
        <v>0</v>
      </c>
      <c r="F103" s="1">
        <v>0</v>
      </c>
      <c r="G103" s="2">
        <f t="shared" si="0"/>
        <v>83136.203640000007</v>
      </c>
      <c r="H103" s="2">
        <f t="shared" si="1"/>
        <v>0.35999999998603016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1592.8</v>
      </c>
      <c r="D105" s="1">
        <f>'PR-RAS'!E109</f>
        <v>0</v>
      </c>
      <c r="E105" s="1">
        <v>0</v>
      </c>
      <c r="F105" s="1">
        <v>0</v>
      </c>
      <c r="G105" s="2">
        <f t="shared" si="0"/>
        <v>165.65119999999999</v>
      </c>
      <c r="H105" s="2">
        <f t="shared" si="1"/>
        <v>0.20000000000004547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1603.89</v>
      </c>
      <c r="D106" s="1">
        <f>'PR-RAS'!E110</f>
        <v>51.81</v>
      </c>
      <c r="E106" s="1">
        <v>0</v>
      </c>
      <c r="F106" s="1">
        <v>0</v>
      </c>
      <c r="G106" s="2">
        <f t="shared" si="0"/>
        <v>179.28855000000001</v>
      </c>
      <c r="H106" s="2">
        <f t="shared" si="1"/>
        <v>0.29999999999989768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248978.49</v>
      </c>
      <c r="D107" s="1">
        <f>'PR-RAS'!E111</f>
        <v>281391.01</v>
      </c>
      <c r="E107" s="1">
        <v>0</v>
      </c>
      <c r="F107" s="1">
        <v>0</v>
      </c>
      <c r="G107" s="2">
        <f t="shared" si="0"/>
        <v>86046.614059999993</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72167.55</v>
      </c>
      <c r="D108" s="1">
        <f>'PR-RAS'!E112</f>
        <v>73773.169999999969</v>
      </c>
      <c r="E108" s="1">
        <v>0</v>
      </c>
      <c r="F108" s="1">
        <v>0</v>
      </c>
      <c r="G108" s="2">
        <f t="shared" si="0"/>
        <v>23509.386229999996</v>
      </c>
      <c r="H108" s="2">
        <f t="shared" si="1"/>
        <v>0.61999999996623956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5544.13</v>
      </c>
      <c r="D110" s="1">
        <f>'PR-RAS'!E114</f>
        <v>1995.42</v>
      </c>
      <c r="E110" s="1">
        <v>0</v>
      </c>
      <c r="F110" s="1">
        <v>0</v>
      </c>
      <c r="G110" s="2">
        <f t="shared" si="0"/>
        <v>1039.3117300000001</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1523.08</v>
      </c>
      <c r="D111" s="1">
        <f>'PR-RAS'!E115</f>
        <v>204.37</v>
      </c>
      <c r="E111" s="1">
        <v>0</v>
      </c>
      <c r="F111" s="1">
        <v>0</v>
      </c>
      <c r="G111" s="2">
        <f t="shared" si="0"/>
        <v>212.50020000000001</v>
      </c>
      <c r="H111" s="2">
        <f t="shared" si="1"/>
        <v>0.44999999999993179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65100.34</v>
      </c>
      <c r="D113" s="1">
        <f>'PR-RAS'!E117</f>
        <v>71573.379999999976</v>
      </c>
      <c r="E113" s="1">
        <v>0</v>
      </c>
      <c r="F113" s="1">
        <v>0</v>
      </c>
      <c r="G113" s="2">
        <f t="shared" si="0"/>
        <v>23323.675199999994</v>
      </c>
      <c r="H113" s="2">
        <f t="shared" si="1"/>
        <v>0.71999999997206032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1410979.01</v>
      </c>
      <c r="D116" s="1">
        <f>'PR-RAS'!E120</f>
        <v>1290441.69</v>
      </c>
      <c r="E116" s="1">
        <v>0</v>
      </c>
      <c r="F116" s="1">
        <v>0</v>
      </c>
      <c r="G116" s="2">
        <f t="shared" si="0"/>
        <v>459064.17485000001</v>
      </c>
      <c r="H116" s="2">
        <f t="shared" si="1"/>
        <v>0.32000000006519258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517766.17</v>
      </c>
      <c r="D117" s="1">
        <f>'PR-RAS'!E121</f>
        <v>410914.12</v>
      </c>
      <c r="E117" s="1">
        <v>0</v>
      </c>
      <c r="F117" s="1">
        <v>0</v>
      </c>
      <c r="G117" s="2">
        <f t="shared" si="0"/>
        <v>155392.95155999999</v>
      </c>
      <c r="H117" s="2">
        <f t="shared" si="1"/>
        <v>0.28999999997904524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893212.84</v>
      </c>
      <c r="D118" s="1">
        <f>'PR-RAS'!E122</f>
        <v>879527.57</v>
      </c>
      <c r="E118" s="1">
        <v>0</v>
      </c>
      <c r="F118" s="1">
        <v>0</v>
      </c>
      <c r="G118" s="2">
        <f t="shared" si="0"/>
        <v>310315.35366000002</v>
      </c>
      <c r="H118" s="2">
        <f t="shared" si="1"/>
        <v>0.59000000008381903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50478.94</v>
      </c>
      <c r="D120" s="1">
        <f>'PR-RAS'!E124</f>
        <v>50158.81</v>
      </c>
      <c r="E120" s="1">
        <v>0</v>
      </c>
      <c r="F120" s="1">
        <v>0</v>
      </c>
      <c r="G120" s="2">
        <f t="shared" si="0"/>
        <v>17944.790639999999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43842.8</v>
      </c>
      <c r="D121" s="1">
        <f>'PR-RAS'!E125</f>
        <v>47158.81</v>
      </c>
      <c r="E121" s="1">
        <v>0</v>
      </c>
      <c r="F121" s="1">
        <v>0</v>
      </c>
      <c r="G121" s="2">
        <f t="shared" si="0"/>
        <v>16579.250399999997</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43842.8</v>
      </c>
      <c r="D123" s="1">
        <f>'PR-RAS'!E127</f>
        <v>47158.81</v>
      </c>
      <c r="E123" s="1">
        <v>0</v>
      </c>
      <c r="F123" s="1">
        <v>0</v>
      </c>
      <c r="G123" s="2">
        <f t="shared" si="0"/>
        <v>16855.571239999997</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6636.14</v>
      </c>
      <c r="D124" s="1">
        <f>'PR-RAS'!E128</f>
        <v>3000</v>
      </c>
      <c r="E124" s="1">
        <v>0</v>
      </c>
      <c r="F124" s="1">
        <v>0</v>
      </c>
      <c r="G124" s="2">
        <f t="shared" si="0"/>
        <v>1554.24522</v>
      </c>
      <c r="H124" s="2">
        <f t="shared" si="1"/>
        <v>0.14000000000032742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6636.14</v>
      </c>
      <c r="D125" s="1">
        <f>'PR-RAS'!E129</f>
        <v>3000</v>
      </c>
      <c r="E125" s="1">
        <v>0</v>
      </c>
      <c r="F125" s="1">
        <v>0</v>
      </c>
      <c r="G125" s="2">
        <f t="shared" si="0"/>
        <v>1566.8813599999999</v>
      </c>
      <c r="H125" s="2">
        <f t="shared" si="1"/>
        <v>0.14000000000032742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19677.439999999999</v>
      </c>
      <c r="D135" s="1">
        <f>'PR-RAS'!E139</f>
        <v>41021.660000000003</v>
      </c>
      <c r="E135" s="1">
        <v>0</v>
      </c>
      <c r="F135" s="1">
        <v>0</v>
      </c>
      <c r="G135" s="2">
        <f t="shared" si="0"/>
        <v>13630.581840000003</v>
      </c>
      <c r="H135" s="2">
        <f t="shared" si="1"/>
        <v>0.77999999999519787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19677.439999999999</v>
      </c>
      <c r="D136" s="1">
        <f>'PR-RAS'!E140</f>
        <v>41021.660000000003</v>
      </c>
      <c r="E136" s="1">
        <v>0</v>
      </c>
      <c r="F136" s="1">
        <v>0</v>
      </c>
      <c r="G136" s="2">
        <f t="shared" si="0"/>
        <v>13732.302600000003</v>
      </c>
      <c r="H136" s="2">
        <f t="shared" si="1"/>
        <v>0.77999999999519787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19677.439999999999</v>
      </c>
      <c r="D145" s="1">
        <f>'PR-RAS'!E149</f>
        <v>41021.660000000003</v>
      </c>
      <c r="E145" s="1">
        <v>0</v>
      </c>
      <c r="F145" s="1">
        <v>0</v>
      </c>
      <c r="G145" s="2">
        <f t="shared" si="0"/>
        <v>14647.78944</v>
      </c>
      <c r="H145" s="2">
        <f t="shared" si="1"/>
        <v>0.77999999999519787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5497990.9500000002</v>
      </c>
      <c r="D147" s="1">
        <f>'PR-RAS'!E151</f>
        <v>6481881.6199999992</v>
      </c>
      <c r="E147" s="1">
        <v>0</v>
      </c>
      <c r="F147" s="1">
        <v>0</v>
      </c>
      <c r="G147" s="2">
        <f t="shared" si="0"/>
        <v>2695416.1117399996</v>
      </c>
      <c r="H147" s="2">
        <f t="shared" si="1"/>
        <v>0.43000000063329935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621323.74</v>
      </c>
      <c r="D148" s="1">
        <f>'PR-RAS'!E152</f>
        <v>842062.91</v>
      </c>
      <c r="E148" s="1">
        <v>0</v>
      </c>
      <c r="F148" s="1">
        <v>0</v>
      </c>
      <c r="G148" s="2">
        <f t="shared" si="0"/>
        <v>338901.08532000001</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392973.67</v>
      </c>
      <c r="D149" s="1">
        <f>'PR-RAS'!E153</f>
        <v>550531.30000000005</v>
      </c>
      <c r="E149" s="1">
        <v>0</v>
      </c>
      <c r="F149" s="1">
        <v>0</v>
      </c>
      <c r="G149" s="2">
        <f t="shared" si="0"/>
        <v>221117.36796</v>
      </c>
      <c r="H149" s="2">
        <f t="shared" si="1"/>
        <v>0.63000000006286427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392973.67</v>
      </c>
      <c r="D150" s="1">
        <f>'PR-RAS'!E154</f>
        <v>550531.30000000005</v>
      </c>
      <c r="E150" s="1">
        <v>0</v>
      </c>
      <c r="F150" s="1">
        <v>0</v>
      </c>
      <c r="G150" s="2">
        <f t="shared" si="0"/>
        <v>222611.40422999999</v>
      </c>
      <c r="H150" s="2">
        <f t="shared" si="1"/>
        <v>0.63000000006286427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49149.86</v>
      </c>
      <c r="D154" s="1">
        <f>'PR-RAS'!E158</f>
        <v>41139.64999999998</v>
      </c>
      <c r="E154" s="1">
        <v>0</v>
      </c>
      <c r="F154" s="1">
        <v>0</v>
      </c>
      <c r="G154" s="2">
        <f t="shared" si="0"/>
        <v>20108.661479999995</v>
      </c>
      <c r="H154" s="2">
        <f t="shared" si="1"/>
        <v>0.4900000000197906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179200.21000000002</v>
      </c>
      <c r="D155" s="1">
        <f>'PR-RAS'!E159</f>
        <v>250391.96</v>
      </c>
      <c r="E155" s="1">
        <v>0</v>
      </c>
      <c r="F155" s="1">
        <v>0</v>
      </c>
      <c r="G155" s="2">
        <f t="shared" si="0"/>
        <v>104717.55602</v>
      </c>
      <c r="H155" s="2">
        <f t="shared" si="1"/>
        <v>0.25000000002910383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98162.57</v>
      </c>
      <c r="D156" s="1">
        <f>'PR-RAS'!E160</f>
        <v>136956.41</v>
      </c>
      <c r="E156" s="1">
        <v>0</v>
      </c>
      <c r="F156" s="1">
        <v>0</v>
      </c>
      <c r="G156" s="2">
        <f t="shared" si="0"/>
        <v>57671.685450000004</v>
      </c>
      <c r="H156" s="2">
        <f t="shared" si="1"/>
        <v>0.83999999999650754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81037.64</v>
      </c>
      <c r="D157" s="1">
        <f>'PR-RAS'!E161</f>
        <v>113435.54999999999</v>
      </c>
      <c r="E157" s="1">
        <v>0</v>
      </c>
      <c r="F157" s="1">
        <v>0</v>
      </c>
      <c r="G157" s="2">
        <f t="shared" si="0"/>
        <v>48033.763439999995</v>
      </c>
      <c r="H157" s="2">
        <f t="shared" si="1"/>
        <v>0.81000000001222361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1771326.0599999998</v>
      </c>
      <c r="D159" s="1">
        <f>'PR-RAS'!E163</f>
        <v>1924694.03</v>
      </c>
      <c r="E159" s="1">
        <v>0</v>
      </c>
      <c r="F159" s="1">
        <v>0</v>
      </c>
      <c r="G159" s="2">
        <f t="shared" si="0"/>
        <v>888072.83096000005</v>
      </c>
      <c r="H159" s="2">
        <f t="shared" si="1"/>
        <v>8.9999999850988388E-2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21544.66</v>
      </c>
      <c r="D160" s="1">
        <f>'PR-RAS'!E164</f>
        <v>32233.430000000008</v>
      </c>
      <c r="E160" s="1">
        <v>0</v>
      </c>
      <c r="F160" s="1">
        <v>0</v>
      </c>
      <c r="G160" s="2">
        <f t="shared" si="0"/>
        <v>13675.831680000003</v>
      </c>
      <c r="H160" s="2">
        <f t="shared" si="1"/>
        <v>0.77000000000771252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6432.5</v>
      </c>
      <c r="D161" s="1">
        <f>'PR-RAS'!E165</f>
        <v>7302.32</v>
      </c>
      <c r="E161" s="1">
        <v>0</v>
      </c>
      <c r="F161" s="1">
        <v>0</v>
      </c>
      <c r="G161" s="2">
        <f t="shared" si="0"/>
        <v>3365.9423999999999</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13844.46</v>
      </c>
      <c r="D162" s="1">
        <f>'PR-RAS'!E166</f>
        <v>18696.32</v>
      </c>
      <c r="E162" s="1">
        <v>0</v>
      </c>
      <c r="F162" s="1">
        <v>0</v>
      </c>
      <c r="G162" s="2">
        <f t="shared" si="0"/>
        <v>8249.1731</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1267.7</v>
      </c>
      <c r="D163" s="1">
        <f>'PR-RAS'!E167</f>
        <v>6234.7900000000081</v>
      </c>
      <c r="E163" s="1">
        <v>0</v>
      </c>
      <c r="F163" s="1">
        <v>0</v>
      </c>
      <c r="G163" s="2">
        <f t="shared" si="0"/>
        <v>2225.439360000003</v>
      </c>
      <c r="H163" s="2">
        <f t="shared" si="1"/>
        <v>0.50999999999180545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194683.87</v>
      </c>
      <c r="D165" s="1">
        <f>'PR-RAS'!E169</f>
        <v>210464.80000000005</v>
      </c>
      <c r="E165" s="1">
        <v>0</v>
      </c>
      <c r="F165" s="1">
        <v>0</v>
      </c>
      <c r="G165" s="2">
        <f t="shared" si="0"/>
        <v>100960.60908000002</v>
      </c>
      <c r="H165" s="2">
        <f t="shared" si="1"/>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16368.71</v>
      </c>
      <c r="D166" s="1">
        <f>'PR-RAS'!E170</f>
        <v>15689.729999999996</v>
      </c>
      <c r="E166" s="1">
        <v>0</v>
      </c>
      <c r="F166" s="1">
        <v>0</v>
      </c>
      <c r="G166" s="2">
        <f t="shared" si="0"/>
        <v>7878.4480499999991</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121748.45</v>
      </c>
      <c r="D168" s="1">
        <f>'PR-RAS'!E172</f>
        <v>128693.49000000002</v>
      </c>
      <c r="E168" s="1">
        <v>0</v>
      </c>
      <c r="F168" s="1">
        <v>0</v>
      </c>
      <c r="G168" s="2">
        <f t="shared" si="0"/>
        <v>63315.616810000014</v>
      </c>
      <c r="H168" s="2">
        <f t="shared" si="1"/>
        <v>0.94000000001688022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56566.71</v>
      </c>
      <c r="D169" s="1">
        <f>'PR-RAS'!E173</f>
        <v>59065.58</v>
      </c>
      <c r="E169" s="1">
        <v>0</v>
      </c>
      <c r="F169" s="1">
        <v>0</v>
      </c>
      <c r="G169" s="2">
        <f t="shared" si="0"/>
        <v>29349.242160000002</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389</v>
      </c>
      <c r="E170" s="1">
        <v>0</v>
      </c>
      <c r="F170" s="1">
        <v>0</v>
      </c>
      <c r="G170" s="2">
        <f t="shared" si="0"/>
        <v>131.482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6627</v>
      </c>
      <c r="E172" s="1">
        <v>0</v>
      </c>
      <c r="F172" s="1">
        <v>0</v>
      </c>
      <c r="G172" s="2">
        <f t="shared" si="0"/>
        <v>2266.4340000000002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1314808.69</v>
      </c>
      <c r="D173" s="1">
        <f>'PR-RAS'!E177</f>
        <v>1378704.01</v>
      </c>
      <c r="E173" s="1">
        <v>0</v>
      </c>
      <c r="F173" s="1">
        <v>0</v>
      </c>
      <c r="G173" s="2">
        <f t="shared" si="0"/>
        <v>700421.27411999996</v>
      </c>
      <c r="H173" s="2">
        <f t="shared" si="1"/>
        <v>0.32000000006519258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54700.29</v>
      </c>
      <c r="D174" s="1">
        <f>'PR-RAS'!E178</f>
        <v>75267.530000000013</v>
      </c>
      <c r="E174" s="1">
        <v>0</v>
      </c>
      <c r="F174" s="1">
        <v>0</v>
      </c>
      <c r="G174" s="2">
        <f t="shared" si="0"/>
        <v>35505.715550000001</v>
      </c>
      <c r="H174" s="2">
        <f t="shared" si="1"/>
        <v>0.75999999998748535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708899.76</v>
      </c>
      <c r="D175" s="1">
        <f>'PR-RAS'!E179</f>
        <v>832750.39</v>
      </c>
      <c r="E175" s="1">
        <v>0</v>
      </c>
      <c r="F175" s="1">
        <v>0</v>
      </c>
      <c r="G175" s="2">
        <f t="shared" si="0"/>
        <v>413145.69396</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39861.65</v>
      </c>
      <c r="D177" s="1">
        <f>'PR-RAS'!E181</f>
        <v>45437.78</v>
      </c>
      <c r="E177" s="1">
        <v>0</v>
      </c>
      <c r="F177" s="1">
        <v>0</v>
      </c>
      <c r="G177" s="2">
        <f t="shared" si="0"/>
        <v>23009.748959999997</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128636.12</v>
      </c>
      <c r="D178" s="1">
        <f>'PR-RAS'!E182</f>
        <v>64147.16</v>
      </c>
      <c r="E178" s="1">
        <v>0</v>
      </c>
      <c r="F178" s="1">
        <v>0</v>
      </c>
      <c r="G178" s="2">
        <f t="shared" si="0"/>
        <v>45476.687879999998</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9255.01</v>
      </c>
      <c r="D179" s="1">
        <f>'PR-RAS'!E183</f>
        <v>11234.23</v>
      </c>
      <c r="E179" s="1">
        <v>0</v>
      </c>
      <c r="F179" s="1">
        <v>0</v>
      </c>
      <c r="G179" s="2">
        <f t="shared" si="0"/>
        <v>5646.7776599999997</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64221.07</v>
      </c>
      <c r="D180" s="1">
        <f>'PR-RAS'!E184</f>
        <v>60294.240000000013</v>
      </c>
      <c r="E180" s="1">
        <v>0</v>
      </c>
      <c r="F180" s="1">
        <v>0</v>
      </c>
      <c r="G180" s="2">
        <f t="shared" si="0"/>
        <v>33080.909449999999</v>
      </c>
      <c r="H180" s="2">
        <f t="shared" si="1"/>
        <v>0.31000000001222361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56749.29</v>
      </c>
      <c r="D181" s="1">
        <f>'PR-RAS'!E185</f>
        <v>75249.490000000005</v>
      </c>
      <c r="E181" s="1">
        <v>0</v>
      </c>
      <c r="F181" s="1">
        <v>0</v>
      </c>
      <c r="G181" s="2">
        <f t="shared" si="0"/>
        <v>37304.688600000001</v>
      </c>
      <c r="H181" s="2">
        <f t="shared" si="1"/>
        <v>0.7800000000061118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252485.5</v>
      </c>
      <c r="D182" s="1">
        <f>'PR-RAS'!E186</f>
        <v>214323.18999999997</v>
      </c>
      <c r="E182" s="1">
        <v>0</v>
      </c>
      <c r="F182" s="1">
        <v>0</v>
      </c>
      <c r="G182" s="2">
        <f t="shared" si="0"/>
        <v>123284.87027999997</v>
      </c>
      <c r="H182" s="2">
        <f t="shared" si="1"/>
        <v>0.68999999997322448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1540.15</v>
      </c>
      <c r="D183" s="1">
        <f>'PR-RAS'!E187</f>
        <v>977.97</v>
      </c>
      <c r="E183" s="1">
        <v>0</v>
      </c>
      <c r="F183" s="1">
        <v>0</v>
      </c>
      <c r="G183" s="2">
        <f t="shared" si="0"/>
        <v>636.28837999999996</v>
      </c>
      <c r="H183" s="2">
        <f t="shared" si="1"/>
        <v>0.18000000000006366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238748.69</v>
      </c>
      <c r="D184" s="1">
        <f>'PR-RAS'!E188</f>
        <v>302313.82000000007</v>
      </c>
      <c r="E184" s="1">
        <v>0</v>
      </c>
      <c r="F184" s="1">
        <v>0</v>
      </c>
      <c r="G184" s="2">
        <f t="shared" si="0"/>
        <v>154337.86839000002</v>
      </c>
      <c r="H184" s="2">
        <f t="shared" si="1"/>
        <v>0.48999999993247911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24297.18</v>
      </c>
      <c r="D185" s="1">
        <f>'PR-RAS'!E189</f>
        <v>16912.690000000002</v>
      </c>
      <c r="E185" s="1">
        <v>0</v>
      </c>
      <c r="F185" s="1">
        <v>0</v>
      </c>
      <c r="G185" s="2">
        <f t="shared" si="0"/>
        <v>10694.55104</v>
      </c>
      <c r="H185" s="2">
        <f t="shared" si="1"/>
        <v>0.48999999999796273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8095.22</v>
      </c>
      <c r="D186" s="1">
        <f>'PR-RAS'!E190</f>
        <v>8594.02</v>
      </c>
      <c r="E186" s="1">
        <v>0</v>
      </c>
      <c r="F186" s="1">
        <v>0</v>
      </c>
      <c r="G186" s="2">
        <f t="shared" si="0"/>
        <v>4677.4031000000004</v>
      </c>
      <c r="H186" s="2">
        <f t="shared" si="1"/>
        <v>0.24000000000069122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67951.149999999994</v>
      </c>
      <c r="D187" s="1">
        <f>'PR-RAS'!E191</f>
        <v>75524.040000000008</v>
      </c>
      <c r="E187" s="1">
        <v>0</v>
      </c>
      <c r="F187" s="1">
        <v>0</v>
      </c>
      <c r="G187" s="2">
        <f t="shared" si="0"/>
        <v>40733.856780000002</v>
      </c>
      <c r="H187" s="2">
        <f t="shared" si="1"/>
        <v>0.19000000000232831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6636.46</v>
      </c>
      <c r="D188" s="1">
        <f>'PR-RAS'!E192</f>
        <v>11291.83</v>
      </c>
      <c r="E188" s="1">
        <v>0</v>
      </c>
      <c r="F188" s="1">
        <v>0</v>
      </c>
      <c r="G188" s="2">
        <f t="shared" si="0"/>
        <v>5464.1624400000001</v>
      </c>
      <c r="H188" s="2">
        <f t="shared" si="1"/>
        <v>0.63000000000010914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23650.59</v>
      </c>
      <c r="D189" s="1">
        <f>'PR-RAS'!E193</f>
        <v>15541.35</v>
      </c>
      <c r="E189" s="1">
        <v>0</v>
      </c>
      <c r="F189" s="1">
        <v>0</v>
      </c>
      <c r="G189" s="2">
        <f t="shared" si="0"/>
        <v>10289.85852</v>
      </c>
      <c r="H189" s="2">
        <f t="shared" si="1"/>
        <v>0.76000000000021828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108118.09</v>
      </c>
      <c r="D191" s="1">
        <f>'PR-RAS'!E195</f>
        <v>174449.89</v>
      </c>
      <c r="E191" s="1">
        <v>0</v>
      </c>
      <c r="F191" s="1">
        <v>0</v>
      </c>
      <c r="G191" s="2">
        <f t="shared" si="0"/>
        <v>86833.395300000004</v>
      </c>
      <c r="H191" s="2">
        <f t="shared" si="1"/>
        <v>0.1999999999825377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49580.69</v>
      </c>
      <c r="D192" s="1">
        <f>'PR-RAS'!E196</f>
        <v>48846.2</v>
      </c>
      <c r="E192" s="1">
        <v>0</v>
      </c>
      <c r="F192" s="1">
        <v>0</v>
      </c>
      <c r="G192" s="2">
        <f t="shared" si="0"/>
        <v>28129.160189999999</v>
      </c>
      <c r="H192" s="2">
        <f t="shared" si="1"/>
        <v>0.50999999999476131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27728.06</v>
      </c>
      <c r="D198" s="1">
        <f>'PR-RAS'!E202</f>
        <v>23445.46</v>
      </c>
      <c r="E198" s="1">
        <v>0</v>
      </c>
      <c r="F198" s="1">
        <v>0</v>
      </c>
      <c r="G198" s="2">
        <f t="shared" si="0"/>
        <v>14699.939060000001</v>
      </c>
      <c r="H198" s="2">
        <f t="shared" si="1"/>
        <v>0.52000000000043656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27728.06</v>
      </c>
      <c r="D201" s="1">
        <f>'PR-RAS'!E205</f>
        <v>23445.46</v>
      </c>
      <c r="E201" s="1">
        <v>0</v>
      </c>
      <c r="F201" s="1">
        <v>0</v>
      </c>
      <c r="G201" s="2">
        <f t="shared" si="0"/>
        <v>14923.796</v>
      </c>
      <c r="H201" s="2">
        <f t="shared" si="1"/>
        <v>0.52000000000043656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21852.63</v>
      </c>
      <c r="D206" s="1">
        <f>'PR-RAS'!E210</f>
        <v>25400.74</v>
      </c>
      <c r="E206" s="1">
        <v>0</v>
      </c>
      <c r="F206" s="1">
        <v>0</v>
      </c>
      <c r="G206" s="2">
        <f t="shared" si="0"/>
        <v>14894.092549999999</v>
      </c>
      <c r="H206" s="2">
        <f t="shared" si="1"/>
        <v>0.62999999999738066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18166.93</v>
      </c>
      <c r="D207" s="1">
        <f>'PR-RAS'!E211</f>
        <v>20202.990000000002</v>
      </c>
      <c r="E207" s="1">
        <v>0</v>
      </c>
      <c r="F207" s="1">
        <v>0</v>
      </c>
      <c r="G207" s="2">
        <f t="shared" si="0"/>
        <v>12066.01946</v>
      </c>
      <c r="H207" s="2">
        <f t="shared" si="1"/>
        <v>7.9999999998108251E-2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169.73</v>
      </c>
      <c r="D208" s="1">
        <f>'PR-RAS'!E212</f>
        <v>0</v>
      </c>
      <c r="E208" s="1">
        <v>0</v>
      </c>
      <c r="F208" s="1">
        <v>0</v>
      </c>
      <c r="G208" s="2">
        <f t="shared" si="0"/>
        <v>35.134109999999993</v>
      </c>
      <c r="H208" s="2">
        <f t="shared" si="1"/>
        <v>0.27000000000001023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17.13</v>
      </c>
      <c r="D209" s="1">
        <f>'PR-RAS'!E213</f>
        <v>40.64</v>
      </c>
      <c r="E209" s="1">
        <v>0</v>
      </c>
      <c r="F209" s="1">
        <v>0</v>
      </c>
      <c r="G209" s="2">
        <f t="shared" si="0"/>
        <v>20.469279999999998</v>
      </c>
      <c r="H209" s="2">
        <f t="shared" si="1"/>
        <v>0.48999999999999844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3498.84</v>
      </c>
      <c r="D210" s="1">
        <f>'PR-RAS'!E214</f>
        <v>5157.1099999999997</v>
      </c>
      <c r="E210" s="1">
        <v>0</v>
      </c>
      <c r="F210" s="1">
        <v>0</v>
      </c>
      <c r="G210" s="2">
        <f t="shared" si="0"/>
        <v>2886.9295399999996</v>
      </c>
      <c r="H210" s="2">
        <f t="shared" si="1"/>
        <v>0.26999999999952706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48055.14</v>
      </c>
      <c r="D211" s="1">
        <f>'PR-RAS'!E215</f>
        <v>143358.62</v>
      </c>
      <c r="E211" s="1">
        <v>0</v>
      </c>
      <c r="F211" s="1">
        <v>0</v>
      </c>
      <c r="G211" s="2">
        <f t="shared" si="0"/>
        <v>70302.199800000002</v>
      </c>
      <c r="H211" s="2">
        <f t="shared" si="1"/>
        <v>0.52000000000407454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68986</v>
      </c>
      <c r="E212" s="1">
        <v>0</v>
      </c>
      <c r="F212" s="1">
        <v>0</v>
      </c>
      <c r="G212" s="2">
        <f t="shared" si="0"/>
        <v>29112.092000000001</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68986</v>
      </c>
      <c r="E214" s="1">
        <v>0</v>
      </c>
      <c r="F214" s="1">
        <v>0</v>
      </c>
      <c r="G214" s="2">
        <f t="shared" si="0"/>
        <v>29388.036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48055.14</v>
      </c>
      <c r="D215" s="1">
        <f>'PR-RAS'!E219</f>
        <v>74372.62</v>
      </c>
      <c r="E215" s="1">
        <v>0</v>
      </c>
      <c r="F215" s="1">
        <v>0</v>
      </c>
      <c r="G215" s="2">
        <f t="shared" si="0"/>
        <v>42115.281320000002</v>
      </c>
      <c r="H215" s="2">
        <f t="shared" si="1"/>
        <v>0.52000000000407454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3139.99</v>
      </c>
      <c r="D217" s="1">
        <f>'PR-RAS'!E221</f>
        <v>3843.34</v>
      </c>
      <c r="E217" s="1">
        <v>0</v>
      </c>
      <c r="F217" s="1">
        <v>0</v>
      </c>
      <c r="G217" s="2">
        <f t="shared" si="0"/>
        <v>2338.5607199999999</v>
      </c>
      <c r="H217" s="2">
        <f t="shared" si="1"/>
        <v>0.3500000000003638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44915.15</v>
      </c>
      <c r="D218" s="1">
        <f>'PR-RAS'!E222</f>
        <v>70529.279999999999</v>
      </c>
      <c r="E218" s="1">
        <v>0</v>
      </c>
      <c r="F218" s="1">
        <v>0</v>
      </c>
      <c r="G218" s="2">
        <f t="shared" si="0"/>
        <v>40356.29507</v>
      </c>
      <c r="H218" s="2">
        <f t="shared" si="1"/>
        <v>0.43000000000029104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2213039.98</v>
      </c>
      <c r="D220" s="1">
        <f>'PR-RAS'!E224</f>
        <v>2345427.58</v>
      </c>
      <c r="E220" s="1">
        <v>0</v>
      </c>
      <c r="F220" s="1">
        <v>0</v>
      </c>
      <c r="G220" s="2">
        <f t="shared" si="0"/>
        <v>1511953.0356600001</v>
      </c>
      <c r="H220" s="2">
        <f t="shared" si="1"/>
        <v>0.43999999994412065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616097.84</v>
      </c>
      <c r="D227" s="1">
        <f>'PR-RAS'!E231</f>
        <v>141898.18</v>
      </c>
      <c r="E227" s="1">
        <v>0</v>
      </c>
      <c r="F227" s="1">
        <v>0</v>
      </c>
      <c r="G227" s="2">
        <f t="shared" si="0"/>
        <v>203376.08919999999</v>
      </c>
      <c r="H227" s="2">
        <f t="shared" si="1"/>
        <v>0.34000000002561137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122719.1</v>
      </c>
      <c r="D228" s="1">
        <f>'PR-RAS'!E232</f>
        <v>141898.18</v>
      </c>
      <c r="E228" s="1">
        <v>0</v>
      </c>
      <c r="F228" s="1">
        <v>0</v>
      </c>
      <c r="G228" s="2">
        <f t="shared" si="0"/>
        <v>92279.009419999988</v>
      </c>
      <c r="H228" s="2">
        <f t="shared" si="1"/>
        <v>0.27999999999883585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493378.74</v>
      </c>
      <c r="D229" s="1">
        <f>'PR-RAS'!E233</f>
        <v>0</v>
      </c>
      <c r="E229" s="1">
        <v>0</v>
      </c>
      <c r="F229" s="1">
        <v>0</v>
      </c>
      <c r="G229" s="2">
        <f t="shared" si="0"/>
        <v>112490.35272</v>
      </c>
      <c r="H229" s="2">
        <f t="shared" si="1"/>
        <v>0.26000000000931323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1596942.1400000001</v>
      </c>
      <c r="D236" s="1">
        <f>'PR-RAS'!E240</f>
        <v>2203529.4</v>
      </c>
      <c r="E236" s="1">
        <v>0</v>
      </c>
      <c r="F236" s="1">
        <v>0</v>
      </c>
      <c r="G236" s="2">
        <f t="shared" si="0"/>
        <v>1410940.2208999998</v>
      </c>
      <c r="H236" s="2">
        <f t="shared" si="1"/>
        <v>0.5400000000372529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1451492.35</v>
      </c>
      <c r="D237" s="1">
        <f>'PR-RAS'!E241</f>
        <v>2155851.67</v>
      </c>
      <c r="E237" s="1">
        <v>0</v>
      </c>
      <c r="F237" s="1">
        <v>0</v>
      </c>
      <c r="G237" s="2">
        <f t="shared" si="0"/>
        <v>1360114.1828399999</v>
      </c>
      <c r="H237" s="2">
        <f t="shared" si="1"/>
        <v>0.68000000016763806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145449.79</v>
      </c>
      <c r="D238" s="1">
        <f>'PR-RAS'!E242</f>
        <v>47677.73</v>
      </c>
      <c r="E238" s="1">
        <v>0</v>
      </c>
      <c r="F238" s="1">
        <v>0</v>
      </c>
      <c r="G238" s="2">
        <f t="shared" si="0"/>
        <v>57070.844249999995</v>
      </c>
      <c r="H238" s="2">
        <f t="shared" si="1"/>
        <v>0.47999999998864951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208588.47999999998</v>
      </c>
      <c r="D248" s="1">
        <f>'PR-RAS'!E252</f>
        <v>310370.31</v>
      </c>
      <c r="E248" s="1">
        <v>0</v>
      </c>
      <c r="F248" s="1">
        <v>0</v>
      </c>
      <c r="G248" s="2">
        <f t="shared" si="0"/>
        <v>204844.28769999999</v>
      </c>
      <c r="H248" s="2">
        <f t="shared" si="1"/>
        <v>0.78999999997904524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208588.47999999998</v>
      </c>
      <c r="D255" s="1">
        <f>'PR-RAS'!E259</f>
        <v>310370.31</v>
      </c>
      <c r="E255" s="1">
        <v>0</v>
      </c>
      <c r="F255" s="1">
        <v>0</v>
      </c>
      <c r="G255" s="2">
        <f t="shared" si="0"/>
        <v>210649.5914</v>
      </c>
      <c r="H255" s="2">
        <f t="shared" si="1"/>
        <v>0.78999999997904524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133312.09</v>
      </c>
      <c r="D256" s="1">
        <f>'PR-RAS'!E260</f>
        <v>196897.24</v>
      </c>
      <c r="E256" s="1">
        <v>0</v>
      </c>
      <c r="F256" s="1">
        <v>0</v>
      </c>
      <c r="G256" s="2">
        <f t="shared" si="0"/>
        <v>134412.17534999998</v>
      </c>
      <c r="H256" s="2">
        <f t="shared" si="1"/>
        <v>0.32999999998719431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75276.39</v>
      </c>
      <c r="D257" s="1">
        <f>'PR-RAS'!E261</f>
        <v>113473.07</v>
      </c>
      <c r="E257" s="1">
        <v>0</v>
      </c>
      <c r="F257" s="1">
        <v>0</v>
      </c>
      <c r="G257" s="2">
        <f t="shared" si="0"/>
        <v>77368.967680000002</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586076.86</v>
      </c>
      <c r="D259" s="1">
        <f>'PR-RAS'!E263</f>
        <v>867121.97</v>
      </c>
      <c r="E259" s="1">
        <v>0</v>
      </c>
      <c r="F259" s="1">
        <v>0</v>
      </c>
      <c r="G259" s="2">
        <f t="shared" si="0"/>
        <v>598642.76639999996</v>
      </c>
      <c r="H259" s="2">
        <f t="shared" si="1"/>
        <v>0.17000000004190952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538966.86</v>
      </c>
      <c r="D260" s="1">
        <f>'PR-RAS'!E264</f>
        <v>665123.04</v>
      </c>
      <c r="E260" s="1">
        <v>0</v>
      </c>
      <c r="F260" s="1">
        <v>0</v>
      </c>
      <c r="G260" s="2">
        <f t="shared" si="0"/>
        <v>484126.15146000002</v>
      </c>
      <c r="H260" s="2">
        <f t="shared" si="1"/>
        <v>0.18000000005122274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538966.86</v>
      </c>
      <c r="D261" s="1">
        <f>'PR-RAS'!E265</f>
        <v>665123.04</v>
      </c>
      <c r="E261" s="1">
        <v>0</v>
      </c>
      <c r="F261" s="1">
        <v>0</v>
      </c>
      <c r="G261" s="2">
        <f t="shared" si="0"/>
        <v>485995.36440000002</v>
      </c>
      <c r="H261" s="2">
        <f t="shared" si="1"/>
        <v>0.18000000005122274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27200</v>
      </c>
      <c r="D264" s="1">
        <f>'PR-RAS'!E268</f>
        <v>60571</v>
      </c>
      <c r="E264" s="1">
        <v>0</v>
      </c>
      <c r="F264" s="1">
        <v>0</v>
      </c>
      <c r="G264" s="2">
        <f t="shared" si="0"/>
        <v>39013.946000000004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27200</v>
      </c>
      <c r="D265" s="1">
        <f>'PR-RAS'!E269</f>
        <v>60571</v>
      </c>
      <c r="E265" s="1">
        <v>0</v>
      </c>
      <c r="F265" s="1">
        <v>0</v>
      </c>
      <c r="G265" s="2">
        <f t="shared" ref="G265:G521" si="8">(B265/1000)*(C265*1+D265*2)</f>
        <v>39162.288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19910</v>
      </c>
      <c r="D275" s="1">
        <f>'PR-RAS'!E279</f>
        <v>141427.93</v>
      </c>
      <c r="E275" s="1">
        <v>0</v>
      </c>
      <c r="F275" s="1">
        <v>0</v>
      </c>
      <c r="G275" s="2">
        <f t="shared" si="8"/>
        <v>82957.84564</v>
      </c>
      <c r="H275" s="2">
        <f t="shared" si="9"/>
        <v>7.0000000006984919E-2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19910</v>
      </c>
      <c r="D276" s="1">
        <f>'PR-RAS'!E280</f>
        <v>141427.93</v>
      </c>
      <c r="E276" s="1">
        <v>0</v>
      </c>
      <c r="F276" s="1">
        <v>0</v>
      </c>
      <c r="G276" s="2">
        <f t="shared" si="8"/>
        <v>83260.611499999999</v>
      </c>
      <c r="H276" s="2">
        <f t="shared" si="9"/>
        <v>7.0000000006984919E-2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5497990.9500000002</v>
      </c>
      <c r="D285" s="1">
        <f>'PR-RAS'!E289</f>
        <v>6481881.6199999992</v>
      </c>
      <c r="E285" s="1">
        <v>0</v>
      </c>
      <c r="F285" s="1">
        <v>0</v>
      </c>
      <c r="G285" s="2">
        <f t="shared" si="8"/>
        <v>5243138.1899599992</v>
      </c>
      <c r="H285" s="2">
        <f t="shared" si="9"/>
        <v>0.43000000063329935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2098502.8800000018</v>
      </c>
      <c r="D286" s="1">
        <f>'PR-RAS'!E290</f>
        <v>2518605.1100000013</v>
      </c>
      <c r="E286" s="1">
        <v>0</v>
      </c>
      <c r="F286" s="1">
        <v>0</v>
      </c>
      <c r="G286" s="2">
        <f t="shared" si="8"/>
        <v>2033678.233500001</v>
      </c>
      <c r="H286" s="2">
        <f t="shared" si="9"/>
        <v>0.22999999951571226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2674896.7000000002</v>
      </c>
      <c r="D288" s="1">
        <f>'PR-RAS'!E292</f>
        <v>738726.14</v>
      </c>
      <c r="E288" s="1">
        <v>0</v>
      </c>
      <c r="F288" s="1">
        <v>0</v>
      </c>
      <c r="G288" s="2">
        <f t="shared" si="8"/>
        <v>1191724.15726</v>
      </c>
      <c r="H288" s="2">
        <f t="shared" si="9"/>
        <v>0.43999999982770532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724805.12</v>
      </c>
      <c r="D290" s="1">
        <f>'PR-RAS'!E294</f>
        <v>592626.41999999993</v>
      </c>
      <c r="E290" s="1">
        <v>0</v>
      </c>
      <c r="F290" s="1">
        <v>0</v>
      </c>
      <c r="G290" s="2">
        <f t="shared" si="8"/>
        <v>552006.75043999997</v>
      </c>
      <c r="H290" s="2">
        <f t="shared" si="9"/>
        <v>0.53999999992083758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6614.35</v>
      </c>
      <c r="D291" s="1">
        <f>'PR-RAS'!E295</f>
        <v>3831.93</v>
      </c>
      <c r="E291" s="1">
        <v>0</v>
      </c>
      <c r="F291" s="1">
        <v>0</v>
      </c>
      <c r="G291" s="2">
        <f t="shared" si="8"/>
        <v>4140.6808999999994</v>
      </c>
      <c r="H291" s="2">
        <f t="shared" si="9"/>
        <v>0.42000000000052751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226157.11</v>
      </c>
      <c r="D293" s="1">
        <f>'PR-RAS'!E298</f>
        <v>250813.39</v>
      </c>
      <c r="E293" s="1">
        <v>0</v>
      </c>
      <c r="F293" s="1">
        <v>0</v>
      </c>
      <c r="G293" s="2">
        <f t="shared" si="8"/>
        <v>212512.89588</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83615.37</v>
      </c>
      <c r="D294" s="1">
        <f>'PR-RAS'!E299</f>
        <v>214804.31</v>
      </c>
      <c r="E294" s="1">
        <v>0</v>
      </c>
      <c r="F294" s="1">
        <v>0</v>
      </c>
      <c r="G294" s="2">
        <f t="shared" si="8"/>
        <v>150374.62907</v>
      </c>
      <c r="H294" s="2">
        <f t="shared" si="9"/>
        <v>0.67999999999301508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83615.37</v>
      </c>
      <c r="D295" s="1">
        <f>'PR-RAS'!E300</f>
        <v>214804.31</v>
      </c>
      <c r="E295" s="1">
        <v>0</v>
      </c>
      <c r="F295" s="1">
        <v>0</v>
      </c>
      <c r="G295" s="2">
        <f t="shared" si="8"/>
        <v>150887.85305999999</v>
      </c>
      <c r="H295" s="2">
        <f t="shared" si="9"/>
        <v>0.67999999999301508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83615.37</v>
      </c>
      <c r="D296" s="1">
        <f>'PR-RAS'!E301</f>
        <v>214804.31</v>
      </c>
      <c r="E296" s="1">
        <v>0</v>
      </c>
      <c r="F296" s="1">
        <v>0</v>
      </c>
      <c r="G296" s="2">
        <f t="shared" si="8"/>
        <v>151401.07704999999</v>
      </c>
      <c r="H296" s="2">
        <f t="shared" si="9"/>
        <v>0.67999999999301508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142541.74</v>
      </c>
      <c r="D306" s="1">
        <f>'PR-RAS'!E311</f>
        <v>36009.08</v>
      </c>
      <c r="E306" s="1">
        <v>0</v>
      </c>
      <c r="F306" s="1">
        <v>0</v>
      </c>
      <c r="G306" s="2">
        <f t="shared" si="8"/>
        <v>65440.769499999995</v>
      </c>
      <c r="H306" s="2">
        <f t="shared" si="9"/>
        <v>0.34000000001105946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142541.74</v>
      </c>
      <c r="D307" s="1">
        <f>'PR-RAS'!E312</f>
        <v>36009.08</v>
      </c>
      <c r="E307" s="1">
        <v>0</v>
      </c>
      <c r="F307" s="1">
        <v>0</v>
      </c>
      <c r="G307" s="2">
        <f t="shared" si="8"/>
        <v>65655.329400000002</v>
      </c>
      <c r="H307" s="2">
        <f t="shared" si="9"/>
        <v>0.34000000001105946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45472.08</v>
      </c>
      <c r="D308" s="1">
        <f>'PR-RAS'!E313</f>
        <v>25484.16</v>
      </c>
      <c r="E308" s="1">
        <v>0</v>
      </c>
      <c r="F308" s="1">
        <v>0</v>
      </c>
      <c r="G308" s="2">
        <f t="shared" si="8"/>
        <v>29607.202799999999</v>
      </c>
      <c r="H308" s="2">
        <f t="shared" si="9"/>
        <v>0.24000000000160071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71022.06</v>
      </c>
      <c r="D309" s="1">
        <f>'PR-RAS'!E314</f>
        <v>0</v>
      </c>
      <c r="E309" s="1">
        <v>0</v>
      </c>
      <c r="F309" s="1">
        <v>0</v>
      </c>
      <c r="G309" s="2">
        <f t="shared" si="8"/>
        <v>21874.79448</v>
      </c>
      <c r="H309" s="2">
        <f t="shared" si="9"/>
        <v>5.9999999997671694E-2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26047.599999999999</v>
      </c>
      <c r="D311" s="1">
        <f>'PR-RAS'!E316</f>
        <v>10524.92</v>
      </c>
      <c r="E311" s="1">
        <v>0</v>
      </c>
      <c r="F311" s="1">
        <v>0</v>
      </c>
      <c r="G311" s="2">
        <f t="shared" si="8"/>
        <v>14600.206400000001</v>
      </c>
      <c r="H311" s="2">
        <f t="shared" si="9"/>
        <v>0.48000000000138243</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879821.47</v>
      </c>
      <c r="D345" s="1">
        <f>'PR-RAS'!E350</f>
        <v>1859791.83</v>
      </c>
      <c r="E345" s="1">
        <v>0</v>
      </c>
      <c r="F345" s="1">
        <v>0</v>
      </c>
      <c r="G345" s="2">
        <f t="shared" si="8"/>
        <v>1582195.3647199997</v>
      </c>
      <c r="H345" s="2">
        <f t="shared" si="9"/>
        <v>0.63999999989755452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16128.59</v>
      </c>
      <c r="D346" s="1">
        <f>'PR-RAS'!E351</f>
        <v>60157.479999999996</v>
      </c>
      <c r="E346" s="1">
        <v>0</v>
      </c>
      <c r="F346" s="1">
        <v>0</v>
      </c>
      <c r="G346" s="2">
        <f t="shared" si="8"/>
        <v>47073.02474999999</v>
      </c>
      <c r="H346" s="2">
        <f t="shared" si="9"/>
        <v>0.88999999999577994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16128.59</v>
      </c>
      <c r="D347" s="1">
        <f>'PR-RAS'!E352</f>
        <v>33980.379999999997</v>
      </c>
      <c r="E347" s="1">
        <v>0</v>
      </c>
      <c r="F347" s="1">
        <v>0</v>
      </c>
      <c r="G347" s="2">
        <f t="shared" si="8"/>
        <v>29094.915099999995</v>
      </c>
      <c r="H347" s="2">
        <f t="shared" si="9"/>
        <v>0.78999999999723514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16128.59</v>
      </c>
      <c r="D348" s="1">
        <f>'PR-RAS'!E353</f>
        <v>33980.379999999997</v>
      </c>
      <c r="E348" s="1">
        <v>0</v>
      </c>
      <c r="F348" s="1">
        <v>0</v>
      </c>
      <c r="G348" s="2">
        <f t="shared" si="8"/>
        <v>29179.004449999993</v>
      </c>
      <c r="H348" s="2">
        <f t="shared" si="9"/>
        <v>0.78999999999723514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26177.1</v>
      </c>
      <c r="E351" s="1">
        <v>0</v>
      </c>
      <c r="F351" s="1">
        <v>0</v>
      </c>
      <c r="G351" s="2">
        <f t="shared" si="8"/>
        <v>18323.969999999998</v>
      </c>
      <c r="H351" s="2">
        <f t="shared" si="9"/>
        <v>9.9999999998544808E-2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26177.1</v>
      </c>
      <c r="E357" s="1">
        <v>0</v>
      </c>
      <c r="F357" s="1">
        <v>0</v>
      </c>
      <c r="G357" s="2">
        <f t="shared" si="8"/>
        <v>18638.0952</v>
      </c>
      <c r="H357" s="2">
        <f t="shared" si="9"/>
        <v>9.9999999998544808E-2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578263.64</v>
      </c>
      <c r="D358" s="1">
        <f>'PR-RAS'!E363</f>
        <v>1538736.22</v>
      </c>
      <c r="E358" s="1">
        <v>0</v>
      </c>
      <c r="F358" s="1">
        <v>0</v>
      </c>
      <c r="G358" s="2">
        <f t="shared" si="8"/>
        <v>1305097.7805599999</v>
      </c>
      <c r="H358" s="2">
        <f t="shared" si="9"/>
        <v>0.57999999995809048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484727.4</v>
      </c>
      <c r="D359" s="1">
        <f>'PR-RAS'!E364</f>
        <v>1446828.19</v>
      </c>
      <c r="E359" s="1">
        <v>0</v>
      </c>
      <c r="F359" s="1">
        <v>0</v>
      </c>
      <c r="G359" s="2">
        <f t="shared" si="8"/>
        <v>1209461.3932399999</v>
      </c>
      <c r="H359" s="2">
        <f t="shared" si="9"/>
        <v>0.58999999996740371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66198</v>
      </c>
      <c r="D361" s="1">
        <f>'PR-RAS'!E366</f>
        <v>59111.9</v>
      </c>
      <c r="E361" s="1">
        <v>0</v>
      </c>
      <c r="F361" s="1">
        <v>0</v>
      </c>
      <c r="G361" s="2">
        <f t="shared" si="8"/>
        <v>66391.847999999998</v>
      </c>
      <c r="H361" s="2">
        <f t="shared" si="9"/>
        <v>9.9999999998544808E-2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217633.94</v>
      </c>
      <c r="D362" s="1">
        <f>'PR-RAS'!E367</f>
        <v>264427.56</v>
      </c>
      <c r="E362" s="1">
        <v>0</v>
      </c>
      <c r="F362" s="1">
        <v>0</v>
      </c>
      <c r="G362" s="2">
        <f t="shared" si="8"/>
        <v>269482.55066000001</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200895.46</v>
      </c>
      <c r="D363" s="1">
        <f>'PR-RAS'!E368</f>
        <v>1123288.73</v>
      </c>
      <c r="E363" s="1">
        <v>0</v>
      </c>
      <c r="F363" s="1">
        <v>0</v>
      </c>
      <c r="G363" s="2">
        <f t="shared" si="8"/>
        <v>885985.19704</v>
      </c>
      <c r="H363" s="2">
        <f t="shared" si="9"/>
        <v>0.73000000001047738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65044</v>
      </c>
      <c r="D364" s="1">
        <f>'PR-RAS'!E369</f>
        <v>48172.29</v>
      </c>
      <c r="E364" s="1">
        <v>0</v>
      </c>
      <c r="F364" s="1">
        <v>0</v>
      </c>
      <c r="G364" s="2">
        <f t="shared" si="8"/>
        <v>58584.054540000005</v>
      </c>
      <c r="H364" s="2">
        <f t="shared" si="9"/>
        <v>0.29000000000087311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14446.59</v>
      </c>
      <c r="D365" s="1">
        <f>'PR-RAS'!E370</f>
        <v>34851.08</v>
      </c>
      <c r="E365" s="1">
        <v>0</v>
      </c>
      <c r="F365" s="1">
        <v>0</v>
      </c>
      <c r="G365" s="2">
        <f t="shared" si="8"/>
        <v>30630.145</v>
      </c>
      <c r="H365" s="2">
        <f t="shared" si="9"/>
        <v>0.49000000000160071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15145.13</v>
      </c>
      <c r="D366" s="1">
        <f>'PR-RAS'!E371</f>
        <v>7996.38</v>
      </c>
      <c r="E366" s="1">
        <v>0</v>
      </c>
      <c r="F366" s="1">
        <v>0</v>
      </c>
      <c r="G366" s="2">
        <f t="shared" si="8"/>
        <v>11365.32985</v>
      </c>
      <c r="H366" s="2">
        <f t="shared" si="9"/>
        <v>0.50999999999930878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187.59</v>
      </c>
      <c r="D367" s="1">
        <f>'PR-RAS'!E372</f>
        <v>3282.15</v>
      </c>
      <c r="E367" s="1">
        <v>0</v>
      </c>
      <c r="F367" s="1">
        <v>0</v>
      </c>
      <c r="G367" s="2">
        <f t="shared" si="8"/>
        <v>2471.1917400000002</v>
      </c>
      <c r="H367" s="2">
        <f t="shared" si="9"/>
        <v>0.56000000000008754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2764.69</v>
      </c>
      <c r="D370" s="1">
        <f>'PR-RAS'!E375</f>
        <v>2042.68</v>
      </c>
      <c r="E370" s="1">
        <v>0</v>
      </c>
      <c r="F370" s="1">
        <v>0</v>
      </c>
      <c r="G370" s="2">
        <f t="shared" si="8"/>
        <v>2527.6684500000001</v>
      </c>
      <c r="H370" s="2">
        <f t="shared" si="9"/>
        <v>0.62999999999988177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32500</v>
      </c>
      <c r="D371" s="1">
        <f>'PR-RAS'!E376</f>
        <v>0</v>
      </c>
      <c r="E371" s="1">
        <v>0</v>
      </c>
      <c r="F371" s="1">
        <v>0</v>
      </c>
      <c r="G371" s="2">
        <f t="shared" si="8"/>
        <v>12025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28492.239999999998</v>
      </c>
      <c r="D386" s="1">
        <f>'PR-RAS'!E391</f>
        <v>43735.74</v>
      </c>
      <c r="E386" s="1">
        <v>0</v>
      </c>
      <c r="F386" s="1">
        <v>0</v>
      </c>
      <c r="G386" s="2">
        <f t="shared" si="8"/>
        <v>44646.032200000001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11563.48</v>
      </c>
      <c r="D389" s="1">
        <f>'PR-RAS'!E394</f>
        <v>16954.489999999998</v>
      </c>
      <c r="E389" s="1">
        <v>0</v>
      </c>
      <c r="F389" s="1">
        <v>0</v>
      </c>
      <c r="G389" s="2">
        <f t="shared" si="8"/>
        <v>17643.314479999997</v>
      </c>
      <c r="H389" s="2">
        <f t="shared" si="9"/>
        <v>0.96999999999752617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16928.759999999998</v>
      </c>
      <c r="D390" s="1">
        <f>'PR-RAS'!E395</f>
        <v>26781.25</v>
      </c>
      <c r="E390" s="1">
        <v>0</v>
      </c>
      <c r="F390" s="1">
        <v>0</v>
      </c>
      <c r="G390" s="2">
        <f t="shared" si="8"/>
        <v>27421.100139999999</v>
      </c>
      <c r="H390" s="2">
        <f t="shared" si="9"/>
        <v>0.49000000000160071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285429.24</v>
      </c>
      <c r="D397" s="1">
        <f>'PR-RAS'!E402</f>
        <v>260898.13</v>
      </c>
      <c r="E397" s="1">
        <v>0</v>
      </c>
      <c r="F397" s="1">
        <v>0</v>
      </c>
      <c r="G397" s="2">
        <f t="shared" si="8"/>
        <v>319661.29800000001</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272429.24</v>
      </c>
      <c r="D398" s="1">
        <f>'PR-RAS'!E403</f>
        <v>246898.13</v>
      </c>
      <c r="E398" s="1">
        <v>0</v>
      </c>
      <c r="F398" s="1">
        <v>0</v>
      </c>
      <c r="G398" s="2">
        <f t="shared" si="8"/>
        <v>304191.52350000001</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13000</v>
      </c>
      <c r="D401" s="1">
        <f>'PR-RAS'!E406</f>
        <v>14000</v>
      </c>
      <c r="E401" s="1">
        <v>0</v>
      </c>
      <c r="F401" s="1">
        <v>0</v>
      </c>
      <c r="G401" s="2">
        <f t="shared" si="8"/>
        <v>16400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653664.36</v>
      </c>
      <c r="D403" s="1">
        <f>'PR-RAS'!E408</f>
        <v>1608978.44</v>
      </c>
      <c r="E403" s="1">
        <v>0</v>
      </c>
      <c r="F403" s="1">
        <v>0</v>
      </c>
      <c r="G403" s="2">
        <f t="shared" si="8"/>
        <v>1556391.7384800001</v>
      </c>
      <c r="H403" s="2">
        <f t="shared" si="9"/>
        <v>0.79999999993015081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2738418.86</v>
      </c>
      <c r="D405" s="1">
        <f>'PR-RAS'!E410</f>
        <v>0</v>
      </c>
      <c r="E405" s="1">
        <v>0</v>
      </c>
      <c r="F405" s="1">
        <v>0</v>
      </c>
      <c r="G405" s="2">
        <f t="shared" si="8"/>
        <v>1106321.2194400001</v>
      </c>
      <c r="H405" s="2">
        <f t="shared" si="9"/>
        <v>0.14000000013038516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217942.04</v>
      </c>
      <c r="D406" s="1">
        <f>'PR-RAS'!E411</f>
        <v>2177.92</v>
      </c>
      <c r="E406" s="1">
        <v>0</v>
      </c>
      <c r="F406" s="1">
        <v>0</v>
      </c>
      <c r="G406" s="2">
        <f t="shared" si="8"/>
        <v>90030.641400000008</v>
      </c>
      <c r="H406" s="2">
        <f t="shared" si="9"/>
        <v>0.12000000000807631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7822650.9400000023</v>
      </c>
      <c r="D407" s="1">
        <f>'PR-RAS'!E412</f>
        <v>9251300.120000001</v>
      </c>
      <c r="E407" s="1">
        <v>0</v>
      </c>
      <c r="F407" s="1">
        <v>0</v>
      </c>
      <c r="G407" s="2">
        <f t="shared" si="8"/>
        <v>10688051.979080003</v>
      </c>
      <c r="H407" s="2">
        <f t="shared" si="9"/>
        <v>0.1799999987706542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6377812.4199999999</v>
      </c>
      <c r="D408" s="1">
        <f>'PR-RAS'!E413</f>
        <v>8341673.4499999993</v>
      </c>
      <c r="E408" s="1">
        <v>0</v>
      </c>
      <c r="F408" s="1">
        <v>0</v>
      </c>
      <c r="G408" s="2">
        <f t="shared" si="8"/>
        <v>9385891.8432400003</v>
      </c>
      <c r="H408" s="2">
        <f t="shared" si="9"/>
        <v>0.86999999918043613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1444838.5200000023</v>
      </c>
      <c r="D409" s="1">
        <f>'PR-RAS'!E414</f>
        <v>909626.67000000179</v>
      </c>
      <c r="E409" s="1">
        <v>0</v>
      </c>
      <c r="F409" s="1">
        <v>0</v>
      </c>
      <c r="G409" s="2">
        <f t="shared" si="8"/>
        <v>1331749.4788800024</v>
      </c>
      <c r="H409" s="2">
        <f t="shared" si="9"/>
        <v>0.80999999586492777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738726.14</v>
      </c>
      <c r="E411" s="1">
        <v>0</v>
      </c>
      <c r="F411" s="1">
        <v>0</v>
      </c>
      <c r="G411" s="2">
        <f t="shared" si="8"/>
        <v>605755.43479999993</v>
      </c>
      <c r="H411" s="2">
        <f t="shared" si="9"/>
        <v>0.14000000001396984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63522.159999999683</v>
      </c>
      <c r="D412" s="1">
        <f>'PR-RAS'!E417</f>
        <v>0</v>
      </c>
      <c r="E412" s="1">
        <v>0</v>
      </c>
      <c r="F412" s="1">
        <v>0</v>
      </c>
      <c r="G412" s="2">
        <f t="shared" si="8"/>
        <v>26107.607759999868</v>
      </c>
      <c r="H412" s="2">
        <f t="shared" si="9"/>
        <v>0.15999999968335032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942747.16</v>
      </c>
      <c r="D413" s="1">
        <f>'PR-RAS'!E418</f>
        <v>594804.34</v>
      </c>
      <c r="E413" s="1">
        <v>0</v>
      </c>
      <c r="F413" s="1">
        <v>0</v>
      </c>
      <c r="G413" s="2">
        <f t="shared" si="8"/>
        <v>878530.60607999994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214576.55</v>
      </c>
      <c r="D522" s="1">
        <f>'PR-RAS'!E528</f>
        <v>212105.69999999998</v>
      </c>
      <c r="E522" s="1">
        <v>0</v>
      </c>
      <c r="F522" s="1">
        <v>0</v>
      </c>
      <c r="G522" s="2">
        <f t="shared" ref="G522:G809" si="10">(B522/1000)*(C522*1+D522*2)</f>
        <v>332808.52194999997</v>
      </c>
      <c r="H522" s="2">
        <f t="shared" ref="H522:H809" si="11">ABS(C522-ROUND(C522,0))+ABS(D522-ROUND(D522,0))</f>
        <v>0.75000000002910383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214576.55</v>
      </c>
      <c r="D587" s="1">
        <f>'PR-RAS'!E593</f>
        <v>212105.69999999998</v>
      </c>
      <c r="E587" s="1">
        <v>0</v>
      </c>
      <c r="F587" s="1">
        <v>0</v>
      </c>
      <c r="G587" s="2">
        <f t="shared" si="10"/>
        <v>374329.73869999993</v>
      </c>
      <c r="H587" s="2">
        <f t="shared" si="11"/>
        <v>0.75000000002910383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214576.55</v>
      </c>
      <c r="D599" s="1">
        <f>'PR-RAS'!E605</f>
        <v>171661.24</v>
      </c>
      <c r="E599" s="1">
        <v>0</v>
      </c>
      <c r="F599" s="1">
        <v>0</v>
      </c>
      <c r="G599" s="2">
        <f t="shared" si="10"/>
        <v>333623.61994</v>
      </c>
      <c r="H599" s="2">
        <f t="shared" si="11"/>
        <v>0.69000000000232831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214576.55</v>
      </c>
      <c r="D600" s="1">
        <f>'PR-RAS'!E606</f>
        <v>171661.24</v>
      </c>
      <c r="E600" s="1">
        <v>0</v>
      </c>
      <c r="F600" s="1">
        <v>0</v>
      </c>
      <c r="G600" s="2">
        <f t="shared" si="10"/>
        <v>334181.51896999998</v>
      </c>
      <c r="H600" s="2">
        <f t="shared" si="11"/>
        <v>0.69000000000232831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40444.46</v>
      </c>
      <c r="E611" s="1">
        <v>0</v>
      </c>
      <c r="F611" s="1">
        <v>0</v>
      </c>
      <c r="G611" s="2">
        <f t="shared" si="10"/>
        <v>49342.241199999997</v>
      </c>
      <c r="H611" s="2">
        <f t="shared" si="11"/>
        <v>0.45999999999912689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40444.46</v>
      </c>
      <c r="E612" s="1">
        <v>0</v>
      </c>
      <c r="F612" s="1">
        <v>0</v>
      </c>
      <c r="G612" s="2">
        <f t="shared" si="10"/>
        <v>49423.130119999994</v>
      </c>
      <c r="H612" s="2">
        <f t="shared" si="11"/>
        <v>0.45999999999912689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214576.55</v>
      </c>
      <c r="D630" s="1">
        <f>'PR-RAS'!E636</f>
        <v>212105.69999999998</v>
      </c>
      <c r="E630" s="1">
        <v>0</v>
      </c>
      <c r="F630" s="1">
        <v>0</v>
      </c>
      <c r="G630" s="2">
        <f t="shared" si="10"/>
        <v>401797.62054999999</v>
      </c>
      <c r="H630" s="2">
        <f t="shared" si="11"/>
        <v>0.75000000002910383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456148.8</v>
      </c>
      <c r="D632" s="1">
        <f>'PR-RAS'!E638</f>
        <v>0</v>
      </c>
      <c r="E632" s="1">
        <v>0</v>
      </c>
      <c r="F632" s="1">
        <v>0</v>
      </c>
      <c r="G632" s="2">
        <f t="shared" si="10"/>
        <v>287829.89279999997</v>
      </c>
      <c r="H632" s="2">
        <f t="shared" si="11"/>
        <v>0.20000000001164153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7822650.9400000023</v>
      </c>
      <c r="D633" s="1">
        <f>'PR-RAS'!E639</f>
        <v>9251300.120000001</v>
      </c>
      <c r="E633" s="1">
        <v>0</v>
      </c>
      <c r="F633" s="1">
        <v>0</v>
      </c>
      <c r="G633" s="2">
        <f t="shared" si="10"/>
        <v>16637558.745760003</v>
      </c>
      <c r="H633" s="2">
        <f t="shared" si="11"/>
        <v>0.1799999987706542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6592388.9699999997</v>
      </c>
      <c r="D634" s="1">
        <f>'PR-RAS'!E640</f>
        <v>8553779.1499999985</v>
      </c>
      <c r="E634" s="1">
        <v>0</v>
      </c>
      <c r="F634" s="1">
        <v>0</v>
      </c>
      <c r="G634" s="2">
        <f t="shared" si="10"/>
        <v>15002066.621909998</v>
      </c>
      <c r="H634" s="2">
        <f t="shared" si="11"/>
        <v>0.1799999987706542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1230261.9700000025</v>
      </c>
      <c r="D635" s="1">
        <f>'PR-RAS'!E641</f>
        <v>697520.97000000253</v>
      </c>
      <c r="E635" s="1">
        <v>0</v>
      </c>
      <c r="F635" s="1">
        <v>0</v>
      </c>
      <c r="G635" s="2">
        <f t="shared" si="10"/>
        <v>1664442.6789400049</v>
      </c>
      <c r="H635" s="2">
        <f t="shared" si="11"/>
        <v>5.9999994933605194E-2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738726.14</v>
      </c>
      <c r="E637" s="1">
        <v>0</v>
      </c>
      <c r="F637" s="1">
        <v>0</v>
      </c>
      <c r="G637" s="2">
        <f t="shared" si="10"/>
        <v>939659.65008000005</v>
      </c>
      <c r="H637" s="2">
        <f t="shared" si="11"/>
        <v>0.14000000001396984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519670.95999999967</v>
      </c>
      <c r="D638" s="1">
        <f>'PR-RAS'!E644</f>
        <v>0</v>
      </c>
      <c r="E638" s="1">
        <v>0</v>
      </c>
      <c r="F638" s="1">
        <v>0</v>
      </c>
      <c r="G638" s="2">
        <f t="shared" si="10"/>
        <v>331030.40151999978</v>
      </c>
      <c r="H638" s="2">
        <f t="shared" si="11"/>
        <v>4.0000000328291208E-2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710591.0100000028</v>
      </c>
      <c r="D639" s="1">
        <f>'PR-RAS'!E645</f>
        <v>1436247.1100000027</v>
      </c>
      <c r="E639" s="1">
        <v>0</v>
      </c>
      <c r="F639" s="1">
        <v>0</v>
      </c>
      <c r="G639" s="2">
        <f t="shared" si="10"/>
        <v>2286008.3767400049</v>
      </c>
      <c r="H639" s="2">
        <f t="shared" si="11"/>
        <v>0.12000000546686351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434647.65</v>
      </c>
      <c r="D642" s="1">
        <f>'PR-RAS'!E649</f>
        <v>1551280.65</v>
      </c>
      <c r="E642" s="1">
        <v>0</v>
      </c>
      <c r="F642" s="1">
        <v>0</v>
      </c>
      <c r="G642" s="2">
        <f t="shared" si="10"/>
        <v>2267350.93695</v>
      </c>
      <c r="H642" s="2">
        <f t="shared" si="11"/>
        <v>0.70000000006984919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9994176.8699999992</v>
      </c>
      <c r="D643" s="1">
        <f>'PR-RAS'!E650</f>
        <v>11958440.43</v>
      </c>
      <c r="E643" s="1">
        <v>0</v>
      </c>
      <c r="F643" s="1">
        <v>0</v>
      </c>
      <c r="G643" s="2">
        <f t="shared" si="10"/>
        <v>21770899.062659997</v>
      </c>
      <c r="H643" s="2">
        <f t="shared" si="11"/>
        <v>0.56000000052154064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8877693.8900000006</v>
      </c>
      <c r="D644" s="1">
        <f>'PR-RAS'!E651</f>
        <v>10652580.74</v>
      </c>
      <c r="E644" s="1">
        <v>0</v>
      </c>
      <c r="F644" s="1">
        <v>0</v>
      </c>
      <c r="G644" s="2">
        <f t="shared" si="10"/>
        <v>19407576.002909999</v>
      </c>
      <c r="H644" s="2">
        <f t="shared" si="11"/>
        <v>0.36999999918043613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1551130.629999999</v>
      </c>
      <c r="D645" s="1">
        <f>'PR-RAS'!E652</f>
        <v>2857140.34</v>
      </c>
      <c r="E645" s="1">
        <v>0</v>
      </c>
      <c r="F645" s="1">
        <v>0</v>
      </c>
      <c r="G645" s="2">
        <f t="shared" si="10"/>
        <v>4678924.8836399997</v>
      </c>
      <c r="H645" s="2">
        <f t="shared" si="11"/>
        <v>0.71000000089406967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v>
      </c>
      <c r="D646" s="1">
        <f>'PR-RAS'!E653</f>
        <v>30</v>
      </c>
      <c r="E646" s="1">
        <v>0</v>
      </c>
      <c r="F646" s="1">
        <v>0</v>
      </c>
      <c r="G646" s="2">
        <f t="shared" si="10"/>
        <v>58.050000000000004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v>
      </c>
      <c r="D648" s="1">
        <f>'PR-RAS'!E655</f>
        <v>30</v>
      </c>
      <c r="E648" s="1">
        <v>0</v>
      </c>
      <c r="F648" s="1">
        <v>0</v>
      </c>
      <c r="G648" s="2">
        <f t="shared" si="10"/>
        <v>57.582999999999998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339813.06</v>
      </c>
      <c r="D651" s="1">
        <f>'PR-RAS'!E658</f>
        <v>325136.32</v>
      </c>
      <c r="E651" s="1">
        <v>0</v>
      </c>
      <c r="F651" s="1">
        <v>0</v>
      </c>
      <c r="G651" s="2">
        <f t="shared" si="10"/>
        <v>643555.70499999996</v>
      </c>
      <c r="H651" s="2">
        <f t="shared" si="11"/>
        <v>0.38000000000465661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106.18</v>
      </c>
      <c r="D653" s="1">
        <f>'PR-RAS'!E660</f>
        <v>4.5599999999999996</v>
      </c>
      <c r="E653" s="1">
        <v>0</v>
      </c>
      <c r="F653" s="1">
        <v>0</v>
      </c>
      <c r="G653" s="2">
        <f t="shared" si="10"/>
        <v>75.175600000000017</v>
      </c>
      <c r="H653" s="2">
        <f t="shared" si="11"/>
        <v>0.62000000000000721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143430</v>
      </c>
      <c r="E654" s="1">
        <v>0</v>
      </c>
      <c r="F654" s="1">
        <v>0</v>
      </c>
      <c r="G654" s="2">
        <f t="shared" si="10"/>
        <v>187319.58000000002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4356.6099999999997</v>
      </c>
      <c r="D655" s="1">
        <f>'PR-RAS'!E662</f>
        <v>10000</v>
      </c>
      <c r="E655" s="1">
        <v>0</v>
      </c>
      <c r="F655" s="1">
        <v>0</v>
      </c>
      <c r="G655" s="2">
        <f t="shared" si="10"/>
        <v>15929.222940000001</v>
      </c>
      <c r="H655" s="2">
        <f t="shared" si="11"/>
        <v>0.39000000000032742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1654</v>
      </c>
      <c r="D657" s="1">
        <f>'PR-RAS'!E664</f>
        <v>2853.2</v>
      </c>
      <c r="E657" s="1">
        <v>0</v>
      </c>
      <c r="F657" s="1">
        <v>0</v>
      </c>
      <c r="G657" s="2">
        <f t="shared" si="10"/>
        <v>4828.4224000000004</v>
      </c>
      <c r="H657" s="2">
        <f t="shared" si="11"/>
        <v>0.1999999999998181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125087.98</v>
      </c>
      <c r="D658" s="1">
        <f>'PR-RAS'!E665</f>
        <v>237649.96</v>
      </c>
      <c r="E658" s="1">
        <v>0</v>
      </c>
      <c r="F658" s="1">
        <v>0</v>
      </c>
      <c r="G658" s="2">
        <f t="shared" si="10"/>
        <v>394454.85030000005</v>
      </c>
      <c r="H658" s="2">
        <f t="shared" si="11"/>
        <v>6.0000000012223609E-2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67927.990000000005</v>
      </c>
      <c r="E661" s="1">
        <v>0</v>
      </c>
      <c r="F661" s="1">
        <v>0</v>
      </c>
      <c r="G661" s="2">
        <f t="shared" si="10"/>
        <v>89664.946800000005</v>
      </c>
      <c r="H661" s="2">
        <f t="shared" si="11"/>
        <v>9.9999999947613105E-3</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171591.01</v>
      </c>
      <c r="E691" s="1">
        <v>0</v>
      </c>
      <c r="F691" s="1">
        <v>0</v>
      </c>
      <c r="G691" s="2">
        <f t="shared" si="10"/>
        <v>236795.5938</v>
      </c>
      <c r="H691" s="2">
        <f t="shared" si="11"/>
        <v>1.0000000009313226E-2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0.09</v>
      </c>
      <c r="D703" s="1">
        <f>'PR-RAS'!E710</f>
        <v>0</v>
      </c>
      <c r="E703" s="1">
        <v>0</v>
      </c>
      <c r="F703" s="1">
        <v>0</v>
      </c>
      <c r="G703" s="2">
        <f t="shared" si="10"/>
        <v>6.318E-2</v>
      </c>
      <c r="H703" s="2">
        <f t="shared" si="11"/>
        <v>0.09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20105.14</v>
      </c>
      <c r="D709" s="1">
        <f>'PR-RAS'!E716</f>
        <v>0</v>
      </c>
      <c r="E709" s="1">
        <v>0</v>
      </c>
      <c r="F709" s="1">
        <v>0</v>
      </c>
      <c r="G709" s="2">
        <f t="shared" si="10"/>
        <v>14234.439119999999</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622.84</v>
      </c>
      <c r="D710" s="1">
        <f>'PR-RAS'!E717</f>
        <v>627.49</v>
      </c>
      <c r="E710" s="1">
        <v>0</v>
      </c>
      <c r="F710" s="1">
        <v>0</v>
      </c>
      <c r="G710" s="2">
        <f t="shared" si="10"/>
        <v>1331.37438</v>
      </c>
      <c r="H710" s="2">
        <f t="shared" si="11"/>
        <v>0.64999999999997726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13844.46</v>
      </c>
      <c r="D711" s="1">
        <f>'PR-RAS'!E718</f>
        <v>18696.32</v>
      </c>
      <c r="E711" s="1">
        <v>0</v>
      </c>
      <c r="F711" s="1">
        <v>0</v>
      </c>
      <c r="G711" s="2">
        <f t="shared" si="10"/>
        <v>36378.341</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-1.0800249583553523E-11</v>
      </c>
      <c r="E714" s="1">
        <v>0</v>
      </c>
      <c r="F714" s="1">
        <v>0</v>
      </c>
      <c r="G714" s="2">
        <f t="shared" si="10"/>
        <v>-1.5401155906147323E-11</v>
      </c>
      <c r="H714" s="2">
        <f t="shared" si="11"/>
        <v>1.0800249583553523E-11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619.63</v>
      </c>
      <c r="D715" s="1">
        <f>'PR-RAS'!E722</f>
        <v>223.95999999999913</v>
      </c>
      <c r="E715" s="1">
        <v>0</v>
      </c>
      <c r="F715" s="1">
        <v>0</v>
      </c>
      <c r="G715" s="2">
        <f t="shared" si="10"/>
        <v>762.23069999999882</v>
      </c>
      <c r="H715" s="2">
        <f t="shared" si="11"/>
        <v>0.41000000000087766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116265.12</v>
      </c>
      <c r="D717" s="1">
        <f>'PR-RAS'!E724</f>
        <v>116265.12</v>
      </c>
      <c r="E717" s="1">
        <v>0</v>
      </c>
      <c r="F717" s="1">
        <v>0</v>
      </c>
      <c r="G717" s="2">
        <f t="shared" si="10"/>
        <v>249737.47775999998</v>
      </c>
      <c r="H717" s="2">
        <f t="shared" si="11"/>
        <v>0.23999999999068677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24297.18</v>
      </c>
      <c r="D718" s="1">
        <f>'PR-RAS'!E725</f>
        <v>16912.690000000002</v>
      </c>
      <c r="E718" s="1">
        <v>0</v>
      </c>
      <c r="F718" s="1">
        <v>0</v>
      </c>
      <c r="G718" s="2">
        <f t="shared" si="10"/>
        <v>41673.875520000001</v>
      </c>
      <c r="H718" s="2">
        <f t="shared" si="11"/>
        <v>0.48999999999796273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1222.6400000000001</v>
      </c>
      <c r="D719" s="1">
        <f>'PR-RAS'!E726</f>
        <v>1218.7</v>
      </c>
      <c r="E719" s="1">
        <v>0</v>
      </c>
      <c r="F719" s="1">
        <v>0</v>
      </c>
      <c r="G719" s="2">
        <f t="shared" si="10"/>
        <v>2627.9087199999999</v>
      </c>
      <c r="H719" s="2">
        <f t="shared" si="11"/>
        <v>0.65999999999985448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23445.46</v>
      </c>
      <c r="E735" s="1">
        <v>0</v>
      </c>
      <c r="F735" s="1">
        <v>0</v>
      </c>
      <c r="G735" s="2">
        <f t="shared" si="10"/>
        <v>34417.935279999998</v>
      </c>
      <c r="H735" s="2">
        <f t="shared" si="11"/>
        <v>0.45999999999912689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27728.06</v>
      </c>
      <c r="D737" s="1">
        <f>'PR-RAS'!E744</f>
        <v>0</v>
      </c>
      <c r="E737" s="1">
        <v>0</v>
      </c>
      <c r="F737" s="1">
        <v>0</v>
      </c>
      <c r="G737" s="2">
        <f t="shared" si="10"/>
        <v>20407.852160000002</v>
      </c>
      <c r="H737" s="2">
        <f t="shared" si="11"/>
        <v>6.0000000001309672E-2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8538.0499999999993</v>
      </c>
      <c r="D752" s="1">
        <f>'PR-RAS'!E759</f>
        <v>21314.04</v>
      </c>
      <c r="E752" s="1">
        <v>0</v>
      </c>
      <c r="F752" s="1">
        <v>0</v>
      </c>
      <c r="G752" s="2">
        <f t="shared" si="10"/>
        <v>38425.763630000001</v>
      </c>
      <c r="H752" s="2">
        <f t="shared" si="11"/>
        <v>9.0000000000145519E-2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36377.1</v>
      </c>
      <c r="D753" s="1">
        <f>'PR-RAS'!E760</f>
        <v>49215.24</v>
      </c>
      <c r="E753" s="1">
        <v>0</v>
      </c>
      <c r="F753" s="1">
        <v>0</v>
      </c>
      <c r="G753" s="2">
        <f t="shared" si="10"/>
        <v>101375.30015999998</v>
      </c>
      <c r="H753" s="2">
        <f t="shared" si="11"/>
        <v>0.33999999999650754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3981</v>
      </c>
      <c r="D754" s="1">
        <f>'PR-RAS'!E761</f>
        <v>1600</v>
      </c>
      <c r="E754" s="1">
        <v>0</v>
      </c>
      <c r="F754" s="1">
        <v>0</v>
      </c>
      <c r="G754" s="2">
        <f t="shared" si="10"/>
        <v>5407.2929999999997</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18626.349999999999</v>
      </c>
      <c r="E756" s="1">
        <v>0</v>
      </c>
      <c r="F756" s="1">
        <v>0</v>
      </c>
      <c r="G756" s="2">
        <f t="shared" si="10"/>
        <v>28125.788499999999</v>
      </c>
      <c r="H756" s="2">
        <f t="shared" si="11"/>
        <v>0.34999999999854481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125</v>
      </c>
      <c r="E757" s="1">
        <v>0</v>
      </c>
      <c r="F757" s="1">
        <v>0</v>
      </c>
      <c r="G757" s="2">
        <f t="shared" si="10"/>
        <v>189</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118738.1</v>
      </c>
      <c r="D759" s="1">
        <f>'PR-RAS'!E766</f>
        <v>121546.83</v>
      </c>
      <c r="E759" s="1">
        <v>0</v>
      </c>
      <c r="F759" s="1">
        <v>0</v>
      </c>
      <c r="G759" s="2">
        <f t="shared" si="10"/>
        <v>274268.47408000001</v>
      </c>
      <c r="H759" s="2">
        <f t="shared" si="11"/>
        <v>0.27000000000407454</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480098.74</v>
      </c>
      <c r="D762" s="1">
        <f>'PR-RAS'!E769</f>
        <v>0</v>
      </c>
      <c r="E762" s="1">
        <v>0</v>
      </c>
      <c r="F762" s="1">
        <v>0</v>
      </c>
      <c r="G762" s="2">
        <f t="shared" si="10"/>
        <v>365355.14114000002</v>
      </c>
      <c r="H762" s="2">
        <f t="shared" si="11"/>
        <v>0.26000000000931323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13280</v>
      </c>
      <c r="D763" s="1">
        <f>'PR-RAS'!E770</f>
        <v>0</v>
      </c>
      <c r="E763" s="1">
        <v>0</v>
      </c>
      <c r="F763" s="1">
        <v>0</v>
      </c>
      <c r="G763" s="2">
        <f t="shared" si="10"/>
        <v>10119.36</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36551.410000000003</v>
      </c>
      <c r="D812" s="1">
        <f>'PR-RAS'!E819</f>
        <v>44820</v>
      </c>
      <c r="E812" s="1">
        <v>0</v>
      </c>
      <c r="F812" s="1">
        <v>0</v>
      </c>
      <c r="G812" s="2">
        <f t="shared" si="18"/>
        <v>102341.23351000001</v>
      </c>
      <c r="H812" s="2">
        <f t="shared" si="19"/>
        <v>0.41000000000349246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33048.1</v>
      </c>
      <c r="D814" s="1">
        <f>'PR-RAS'!E821</f>
        <v>28668.22</v>
      </c>
      <c r="E814" s="1">
        <v>0</v>
      </c>
      <c r="F814" s="1">
        <v>0</v>
      </c>
      <c r="G814" s="2">
        <f t="shared" si="18"/>
        <v>73482.631020000001</v>
      </c>
      <c r="H814" s="2">
        <f t="shared" si="19"/>
        <v>0.31999999999970896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63712.58</v>
      </c>
      <c r="D816" s="1">
        <f>'PR-RAS'!E823</f>
        <v>123409.02</v>
      </c>
      <c r="E816" s="1">
        <v>0</v>
      </c>
      <c r="F816" s="1">
        <v>0</v>
      </c>
      <c r="G816" s="2">
        <f t="shared" si="18"/>
        <v>253082.45529999997</v>
      </c>
      <c r="H816" s="2">
        <f t="shared" si="19"/>
        <v>0.44000000000232831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2347.5300000000002</v>
      </c>
      <c r="D817" s="1">
        <f>'PR-RAS'!E824</f>
        <v>844.7</v>
      </c>
      <c r="E817" s="1">
        <v>0</v>
      </c>
      <c r="F817" s="1">
        <v>0</v>
      </c>
      <c r="G817" s="2">
        <f t="shared" si="18"/>
        <v>3294.1348800000001</v>
      </c>
      <c r="H817" s="2">
        <f t="shared" si="19"/>
        <v>0.76999999999975444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9281.8799999999992</v>
      </c>
      <c r="D819" s="1">
        <f>'PR-RAS'!E826</f>
        <v>9960</v>
      </c>
      <c r="E819" s="1">
        <v>0</v>
      </c>
      <c r="F819" s="1">
        <v>0</v>
      </c>
      <c r="G819" s="2">
        <f t="shared" si="18"/>
        <v>23887.137839999996</v>
      </c>
      <c r="H819" s="2">
        <f t="shared" si="19"/>
        <v>0.12000000000080036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1749.62</v>
      </c>
      <c r="D820" s="1">
        <f>'PR-RAS'!E827</f>
        <v>1789.45</v>
      </c>
      <c r="E820" s="1">
        <v>0</v>
      </c>
      <c r="F820" s="1">
        <v>0</v>
      </c>
      <c r="G820" s="2">
        <f t="shared" si="18"/>
        <v>4364.0578800000003</v>
      </c>
      <c r="H820" s="2">
        <f t="shared" si="19"/>
        <v>0.83000000000015461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61897.36</v>
      </c>
      <c r="D821" s="1">
        <f>'PR-RAS'!E828</f>
        <v>100878.92</v>
      </c>
      <c r="E821" s="1">
        <v>0</v>
      </c>
      <c r="F821" s="1">
        <v>0</v>
      </c>
      <c r="G821" s="2">
        <f t="shared" si="18"/>
        <v>216197.264</v>
      </c>
      <c r="H821" s="2">
        <f t="shared" si="19"/>
        <v>0.44000000000232831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3034.62</v>
      </c>
      <c r="D822" s="1">
        <f>'PR-RAS'!E829</f>
        <v>0</v>
      </c>
      <c r="E822" s="1">
        <v>0</v>
      </c>
      <c r="F822" s="1">
        <v>0</v>
      </c>
      <c r="G822" s="2">
        <f t="shared" si="18"/>
        <v>2491.4230199999997</v>
      </c>
      <c r="H822" s="2">
        <f t="shared" si="19"/>
        <v>0.38000000000010914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19910</v>
      </c>
      <c r="D823" s="1">
        <f>'PR-RAS'!E830</f>
        <v>141427.93</v>
      </c>
      <c r="E823" s="1">
        <v>0</v>
      </c>
      <c r="F823" s="1">
        <v>0</v>
      </c>
      <c r="G823" s="2">
        <f t="shared" si="18"/>
        <v>248873.53691999998</v>
      </c>
      <c r="H823" s="2">
        <f t="shared" si="19"/>
        <v>7.0000000006984919E-2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42915.31</v>
      </c>
      <c r="E946" s="1">
        <v>0</v>
      </c>
      <c r="F946" s="1">
        <v>0</v>
      </c>
      <c r="G946" s="2">
        <f t="shared" si="18"/>
        <v>81109.935899999997</v>
      </c>
      <c r="H946" s="2">
        <f t="shared" si="19"/>
        <v>0.30999999999767169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214576.55</v>
      </c>
      <c r="D947" s="1">
        <f>'PR-RAS'!E954</f>
        <v>128745.93</v>
      </c>
      <c r="E947" s="1">
        <v>0</v>
      </c>
      <c r="F947" s="1">
        <v>0</v>
      </c>
      <c r="G947" s="2">
        <f t="shared" si="18"/>
        <v>446576.71585999994</v>
      </c>
      <c r="H947" s="2">
        <f t="shared" si="19"/>
        <v>0.52000000001862645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40444.46</v>
      </c>
      <c r="E961" s="1">
        <v>0</v>
      </c>
      <c r="F961" s="1">
        <v>0</v>
      </c>
      <c r="G961" s="2">
        <f t="shared" si="18"/>
        <v>77653.363199999993</v>
      </c>
      <c r="H961" s="2">
        <f t="shared" si="19"/>
        <v>0.45999999999912689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32864754.890000001</v>
      </c>
      <c r="D984" s="6">
        <f>BILANCA!E6</f>
        <v>34533142.829999998</v>
      </c>
      <c r="E984" s="6">
        <v>0</v>
      </c>
      <c r="F984" s="6">
        <v>0</v>
      </c>
      <c r="G984" s="7">
        <f t="shared" ref="G984:G1241" si="22">B984/1000*C984+B984/500*D984</f>
        <v>101931.04055000001</v>
      </c>
      <c r="H984" s="7">
        <f t="shared" si="19"/>
        <v>0.2800000011920929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23779711.199999999</v>
      </c>
      <c r="D985" s="1">
        <f>BILANCA!E7</f>
        <v>24407947.810000002</v>
      </c>
      <c r="E985" s="1">
        <v>0</v>
      </c>
      <c r="F985" s="1">
        <v>0</v>
      </c>
      <c r="G985" s="2">
        <f t="shared" si="22"/>
        <v>145191.21364</v>
      </c>
      <c r="H985" s="2">
        <f t="shared" si="19"/>
        <v>0.38999999687075615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2343768.38</v>
      </c>
      <c r="D986" s="1">
        <f>BILANCA!E8</f>
        <v>2355396.7800000003</v>
      </c>
      <c r="E986" s="1">
        <v>0</v>
      </c>
      <c r="F986" s="1">
        <v>0</v>
      </c>
      <c r="G986" s="2">
        <f t="shared" si="22"/>
        <v>21163.685820000002</v>
      </c>
      <c r="H986" s="2">
        <f t="shared" si="19"/>
        <v>0.59999999962747097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1426056.65</v>
      </c>
      <c r="D987" s="1">
        <f>BILANCA!E9</f>
        <v>1474037.03</v>
      </c>
      <c r="E987" s="1">
        <v>0</v>
      </c>
      <c r="F987" s="1">
        <v>0</v>
      </c>
      <c r="G987" s="2">
        <f t="shared" si="22"/>
        <v>17496.522839999998</v>
      </c>
      <c r="H987" s="2">
        <f t="shared" si="19"/>
        <v>0.38000000012107193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1231323.03</v>
      </c>
      <c r="D988" s="1">
        <f>BILANCA!E10</f>
        <v>1245675.1299999999</v>
      </c>
      <c r="E988" s="1">
        <v>0</v>
      </c>
      <c r="F988" s="1">
        <v>0</v>
      </c>
      <c r="G988" s="2">
        <f t="shared" si="22"/>
        <v>18613.366450000001</v>
      </c>
      <c r="H988" s="2">
        <f t="shared" si="19"/>
        <v>0.15999999991618097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313611.3</v>
      </c>
      <c r="D989" s="1">
        <f>BILANCA!E11</f>
        <v>364315.38</v>
      </c>
      <c r="E989" s="1">
        <v>0</v>
      </c>
      <c r="F989" s="1">
        <v>0</v>
      </c>
      <c r="G989" s="2">
        <f t="shared" si="22"/>
        <v>6253.4523600000002</v>
      </c>
      <c r="H989" s="2">
        <f t="shared" si="19"/>
        <v>0.67999999999301508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21406615.07</v>
      </c>
      <c r="D990" s="1">
        <f>BILANCA!E12</f>
        <v>20908516.59</v>
      </c>
      <c r="E990" s="1">
        <v>0</v>
      </c>
      <c r="F990" s="1">
        <v>0</v>
      </c>
      <c r="G990" s="2">
        <f t="shared" si="22"/>
        <v>442565.53775000002</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20466044.829999998</v>
      </c>
      <c r="D991" s="1">
        <f>BILANCA!E13</f>
        <v>19958385.240000002</v>
      </c>
      <c r="E991" s="1">
        <v>0</v>
      </c>
      <c r="F991" s="1">
        <v>0</v>
      </c>
      <c r="G991" s="2">
        <f t="shared" si="22"/>
        <v>483062.52248000004</v>
      </c>
      <c r="H991" s="2">
        <f t="shared" si="19"/>
        <v>0.41000000387430191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369880.7</v>
      </c>
      <c r="D992" s="1">
        <f>BILANCA!E14</f>
        <v>346079.75</v>
      </c>
      <c r="E992" s="1">
        <v>0</v>
      </c>
      <c r="F992" s="1">
        <v>0</v>
      </c>
      <c r="G992" s="2">
        <f t="shared" si="22"/>
        <v>9558.3617999999988</v>
      </c>
      <c r="H992" s="2">
        <f t="shared" si="19"/>
        <v>0.54999999998835847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12001310.07</v>
      </c>
      <c r="D993" s="1">
        <f>BILANCA!E15</f>
        <v>12015041.470000001</v>
      </c>
      <c r="E993" s="1">
        <v>0</v>
      </c>
      <c r="F993" s="1">
        <v>0</v>
      </c>
      <c r="G993" s="2">
        <f t="shared" si="22"/>
        <v>360313.9301</v>
      </c>
      <c r="H993" s="2">
        <f t="shared" si="19"/>
        <v>0.54000000096857548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4650927.5199999996</v>
      </c>
      <c r="D994" s="1">
        <f>BILANCA!E16</f>
        <v>5115301.83</v>
      </c>
      <c r="E994" s="1">
        <v>0</v>
      </c>
      <c r="F994" s="1">
        <v>0</v>
      </c>
      <c r="G994" s="2">
        <f t="shared" si="22"/>
        <v>163696.84297999999</v>
      </c>
      <c r="H994" s="2">
        <f t="shared" si="19"/>
        <v>0.65000000037252903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12930826.609999999</v>
      </c>
      <c r="D995" s="1">
        <f>BILANCA!E17</f>
        <v>13103963.66</v>
      </c>
      <c r="E995" s="1">
        <v>0</v>
      </c>
      <c r="F995" s="1">
        <v>0</v>
      </c>
      <c r="G995" s="2">
        <f t="shared" si="22"/>
        <v>469665.04716000002</v>
      </c>
      <c r="H995" s="2">
        <f t="shared" si="19"/>
        <v>0.73000000044703484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9486900.0700000003</v>
      </c>
      <c r="D996" s="1">
        <f>BILANCA!E18</f>
        <v>10622001.470000001</v>
      </c>
      <c r="E996" s="1">
        <v>0</v>
      </c>
      <c r="F996" s="1">
        <v>0</v>
      </c>
      <c r="G996" s="2">
        <f t="shared" si="22"/>
        <v>399501.73913</v>
      </c>
      <c r="H996" s="2">
        <f t="shared" si="19"/>
        <v>0.54000000096857548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179017.22999999998</v>
      </c>
      <c r="D997" s="1">
        <f>BILANCA!E19</f>
        <v>241032.88</v>
      </c>
      <c r="E997" s="1">
        <v>0</v>
      </c>
      <c r="F997" s="1">
        <v>0</v>
      </c>
      <c r="G997" s="2">
        <f t="shared" si="22"/>
        <v>9255.1618600000002</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236129.45</v>
      </c>
      <c r="D998" s="1">
        <f>BILANCA!E20</f>
        <v>249630.56</v>
      </c>
      <c r="E998" s="1">
        <v>0</v>
      </c>
      <c r="F998" s="1">
        <v>0</v>
      </c>
      <c r="G998" s="2">
        <f t="shared" si="22"/>
        <v>11030.858550000001</v>
      </c>
      <c r="H998" s="2">
        <f t="shared" si="19"/>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29184.74</v>
      </c>
      <c r="D999" s="1">
        <f>BILANCA!E21</f>
        <v>29934.74</v>
      </c>
      <c r="E999" s="1">
        <v>0</v>
      </c>
      <c r="F999" s="1">
        <v>0</v>
      </c>
      <c r="G999" s="2">
        <f t="shared" si="22"/>
        <v>1424.86752</v>
      </c>
      <c r="H999" s="2">
        <f t="shared" si="19"/>
        <v>0.51999999999679858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73180.39</v>
      </c>
      <c r="D1000" s="1">
        <f>BILANCA!E22</f>
        <v>82697.7</v>
      </c>
      <c r="E1000" s="1">
        <v>0</v>
      </c>
      <c r="F1000" s="1">
        <v>0</v>
      </c>
      <c r="G1000" s="2">
        <f t="shared" si="22"/>
        <v>4055.7884300000005</v>
      </c>
      <c r="H1000" s="2">
        <f t="shared" si="19"/>
        <v>0.69000000000232831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1441.63</v>
      </c>
      <c r="E1002" s="1">
        <v>0</v>
      </c>
      <c r="F1002" s="1">
        <v>0</v>
      </c>
      <c r="G1002" s="2">
        <f t="shared" si="22"/>
        <v>54.781940000000006</v>
      </c>
      <c r="H1002" s="2">
        <f t="shared" si="19"/>
        <v>0.36999999999989086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77335.61</v>
      </c>
      <c r="D1003" s="1">
        <f>BILANCA!E25</f>
        <v>77335.61</v>
      </c>
      <c r="E1003" s="1">
        <v>0</v>
      </c>
      <c r="F1003" s="1">
        <v>0</v>
      </c>
      <c r="G1003" s="2">
        <f t="shared" si="22"/>
        <v>4640.1365999999998</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495675.49</v>
      </c>
      <c r="D1004" s="1">
        <f>BILANCA!E26</f>
        <v>578915.92000000004</v>
      </c>
      <c r="E1004" s="1">
        <v>0</v>
      </c>
      <c r="F1004" s="1">
        <v>0</v>
      </c>
      <c r="G1004" s="2">
        <f t="shared" si="22"/>
        <v>34723.65393</v>
      </c>
      <c r="H1004" s="2">
        <f t="shared" si="19"/>
        <v>0.56999999994877726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732488.45</v>
      </c>
      <c r="D1006" s="1">
        <f>BILANCA!E28</f>
        <v>778923.28</v>
      </c>
      <c r="E1006" s="1">
        <v>0</v>
      </c>
      <c r="F1006" s="1">
        <v>0</v>
      </c>
      <c r="G1006" s="2">
        <f t="shared" si="22"/>
        <v>52677.70523</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931.59999999999854</v>
      </c>
      <c r="D1007" s="1">
        <f>BILANCA!E29</f>
        <v>0</v>
      </c>
      <c r="E1007" s="1">
        <v>0</v>
      </c>
      <c r="F1007" s="1">
        <v>0</v>
      </c>
      <c r="G1007" s="2">
        <f t="shared" si="22"/>
        <v>22.358399999999964</v>
      </c>
      <c r="H1007" s="2">
        <f t="shared" si="19"/>
        <v>0.40000000000145519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12565.13</v>
      </c>
      <c r="D1008" s="1">
        <f>BILANCA!E30</f>
        <v>12565.13</v>
      </c>
      <c r="E1008" s="1">
        <v>0</v>
      </c>
      <c r="F1008" s="1">
        <v>0</v>
      </c>
      <c r="G1008" s="2">
        <f t="shared" si="22"/>
        <v>942.38474999999994</v>
      </c>
      <c r="H1008" s="2">
        <f t="shared" si="19"/>
        <v>0.25999999999839929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11633.53</v>
      </c>
      <c r="D1012" s="1">
        <f>BILANCA!E34</f>
        <v>12565.13</v>
      </c>
      <c r="E1012" s="1">
        <v>0</v>
      </c>
      <c r="F1012" s="1">
        <v>0</v>
      </c>
      <c r="G1012" s="2">
        <f t="shared" si="22"/>
        <v>1066.1499100000001</v>
      </c>
      <c r="H1012" s="2">
        <f t="shared" si="19"/>
        <v>0.59999999999854481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5162.24</v>
      </c>
      <c r="D1013" s="1">
        <f>BILANCA!E35</f>
        <v>5162.24</v>
      </c>
      <c r="E1013" s="1">
        <v>0</v>
      </c>
      <c r="F1013" s="1">
        <v>0</v>
      </c>
      <c r="G1013" s="2">
        <f t="shared" si="22"/>
        <v>464.60159999999996</v>
      </c>
      <c r="H1013" s="2">
        <f t="shared" si="19"/>
        <v>0.47999999999956344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6567.78</v>
      </c>
      <c r="D1015" s="1">
        <f>BILANCA!E37</f>
        <v>6567.78</v>
      </c>
      <c r="E1015" s="1">
        <v>0</v>
      </c>
      <c r="F1015" s="1">
        <v>0</v>
      </c>
      <c r="G1015" s="2">
        <f t="shared" si="22"/>
        <v>630.50688000000002</v>
      </c>
      <c r="H1015" s="2">
        <f t="shared" si="19"/>
        <v>0.44000000000050932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1405.54</v>
      </c>
      <c r="D1018" s="1">
        <f>BILANCA!E40</f>
        <v>1405.54</v>
      </c>
      <c r="E1018" s="1">
        <v>0</v>
      </c>
      <c r="F1018" s="1">
        <v>0</v>
      </c>
      <c r="G1018" s="2">
        <f t="shared" si="22"/>
        <v>147.58170000000001</v>
      </c>
      <c r="H1018" s="2">
        <f t="shared" si="19"/>
        <v>0.92000000000007276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755459.17000000027</v>
      </c>
      <c r="D1023" s="1">
        <f>BILANCA!E45</f>
        <v>703936.23</v>
      </c>
      <c r="E1023" s="1">
        <v>0</v>
      </c>
      <c r="F1023" s="1">
        <v>0</v>
      </c>
      <c r="G1023" s="2">
        <f t="shared" si="22"/>
        <v>86533.265200000009</v>
      </c>
      <c r="H1023" s="2">
        <f t="shared" si="19"/>
        <v>0.40000000025611371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129190.73</v>
      </c>
      <c r="D1025" s="1">
        <f>BILANCA!E47</f>
        <v>129190.73</v>
      </c>
      <c r="E1025" s="1">
        <v>0</v>
      </c>
      <c r="F1025" s="1">
        <v>0</v>
      </c>
      <c r="G1025" s="2">
        <f t="shared" si="22"/>
        <v>16278.03198</v>
      </c>
      <c r="H1025" s="2">
        <f t="shared" si="19"/>
        <v>0.54000000000814907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931646.67</v>
      </c>
      <c r="D1026" s="1">
        <f>BILANCA!E48</f>
        <v>905371.15</v>
      </c>
      <c r="E1026" s="1">
        <v>0</v>
      </c>
      <c r="F1026" s="1">
        <v>0</v>
      </c>
      <c r="G1026" s="2">
        <f t="shared" si="22"/>
        <v>117922.72571</v>
      </c>
      <c r="H1026" s="2">
        <f t="shared" si="19"/>
        <v>0.47999999998137355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382233.9</v>
      </c>
      <c r="D1027" s="1">
        <f>BILANCA!E49</f>
        <v>370262.3</v>
      </c>
      <c r="E1027" s="1">
        <v>0</v>
      </c>
      <c r="F1027" s="1">
        <v>0</v>
      </c>
      <c r="G1027" s="2">
        <f t="shared" si="22"/>
        <v>49401.373999999996</v>
      </c>
      <c r="H1027" s="2">
        <f t="shared" si="19"/>
        <v>0.3999999999650754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687612.13</v>
      </c>
      <c r="D1028" s="1">
        <f>BILANCA!E50</f>
        <v>700887.95</v>
      </c>
      <c r="E1028" s="1">
        <v>0</v>
      </c>
      <c r="F1028" s="1">
        <v>0</v>
      </c>
      <c r="G1028" s="2">
        <f t="shared" si="22"/>
        <v>94022.461349999998</v>
      </c>
      <c r="H1028" s="2">
        <f t="shared" si="19"/>
        <v>0.18000000005122274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7196.61</v>
      </c>
      <c r="D1032" s="1">
        <f>BILANCA!E54</f>
        <v>5930.93</v>
      </c>
      <c r="E1032" s="1">
        <v>0</v>
      </c>
      <c r="F1032" s="1">
        <v>0</v>
      </c>
      <c r="G1032" s="2">
        <f t="shared" si="22"/>
        <v>933.86503000000016</v>
      </c>
      <c r="H1032" s="2">
        <f t="shared" si="19"/>
        <v>0.46000000000003638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7196.61</v>
      </c>
      <c r="D1033" s="1">
        <f>BILANCA!E55</f>
        <v>5930.93</v>
      </c>
      <c r="E1033" s="1">
        <v>0</v>
      </c>
      <c r="F1033" s="1">
        <v>0</v>
      </c>
      <c r="G1033" s="2">
        <f t="shared" si="22"/>
        <v>952.9235000000001</v>
      </c>
      <c r="H1033" s="2">
        <f t="shared" si="19"/>
        <v>0.46000000000003638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29327.75</v>
      </c>
      <c r="D1034" s="1">
        <f>BILANCA!E56</f>
        <v>1144034.44</v>
      </c>
      <c r="E1034" s="1">
        <v>0</v>
      </c>
      <c r="F1034" s="1">
        <v>0</v>
      </c>
      <c r="G1034" s="2">
        <f t="shared" si="22"/>
        <v>118187.22812999997</v>
      </c>
      <c r="H1034" s="2">
        <f t="shared" si="19"/>
        <v>0.68999999994412065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23935.89</v>
      </c>
      <c r="D1035" s="1">
        <f>BILANCA!E57</f>
        <v>1002393.82</v>
      </c>
      <c r="E1035" s="1">
        <v>0</v>
      </c>
      <c r="F1035" s="1">
        <v>0</v>
      </c>
      <c r="G1035" s="2">
        <f t="shared" si="22"/>
        <v>105493.62355999999</v>
      </c>
      <c r="H1035" s="2">
        <f t="shared" si="19"/>
        <v>0.29000000005180482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5391.86</v>
      </c>
      <c r="D1040" s="1">
        <f>BILANCA!E62</f>
        <v>141640.62</v>
      </c>
      <c r="E1040" s="1">
        <v>0</v>
      </c>
      <c r="F1040" s="1">
        <v>0</v>
      </c>
      <c r="G1040" s="2">
        <f t="shared" si="22"/>
        <v>16454.366699999999</v>
      </c>
      <c r="H1040" s="2">
        <f t="shared" si="19"/>
        <v>0.52000000000498403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9085043.6900000013</v>
      </c>
      <c r="D1046" s="1">
        <f>BILANCA!E68</f>
        <v>10125195.02</v>
      </c>
      <c r="E1046" s="1">
        <v>0</v>
      </c>
      <c r="F1046" s="1">
        <v>0</v>
      </c>
      <c r="G1046" s="2">
        <f t="shared" si="22"/>
        <v>1848132.3249900001</v>
      </c>
      <c r="H1046" s="2">
        <f t="shared" si="19"/>
        <v>0.32999999821186066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1551130.63</v>
      </c>
      <c r="D1047" s="1">
        <f>BILANCA!E69</f>
        <v>2857140.34</v>
      </c>
      <c r="E1047" s="1">
        <v>0</v>
      </c>
      <c r="F1047" s="1">
        <v>0</v>
      </c>
      <c r="G1047" s="2">
        <f t="shared" si="22"/>
        <v>464986.32383999997</v>
      </c>
      <c r="H1047" s="2">
        <f t="shared" si="19"/>
        <v>0.7099999999627471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1551130.63</v>
      </c>
      <c r="D1048" s="1">
        <f>BILANCA!E70</f>
        <v>2856990.34</v>
      </c>
      <c r="E1048" s="1">
        <v>0</v>
      </c>
      <c r="F1048" s="1">
        <v>0</v>
      </c>
      <c r="G1048" s="2">
        <f t="shared" si="22"/>
        <v>472232.23515000002</v>
      </c>
      <c r="H1048" s="2">
        <f t="shared" si="19"/>
        <v>0.7099999999627471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1551130.63</v>
      </c>
      <c r="D1050" s="1">
        <f>BILANCA!E72</f>
        <v>2856990.34</v>
      </c>
      <c r="E1050" s="1">
        <v>0</v>
      </c>
      <c r="F1050" s="1">
        <v>0</v>
      </c>
      <c r="G1050" s="2">
        <f t="shared" si="22"/>
        <v>486762.45777000004</v>
      </c>
      <c r="H1050" s="2">
        <f t="shared" si="19"/>
        <v>0.7099999999627471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150</v>
      </c>
      <c r="E1054" s="1">
        <v>0</v>
      </c>
      <c r="F1054" s="1">
        <v>0</v>
      </c>
      <c r="G1054" s="2">
        <f t="shared" si="22"/>
        <v>21.299999999999997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91915.900000000009</v>
      </c>
      <c r="D1056" s="1">
        <f>BILANCA!E78</f>
        <v>128588.89</v>
      </c>
      <c r="E1056" s="1">
        <v>0</v>
      </c>
      <c r="F1056" s="1">
        <v>0</v>
      </c>
      <c r="G1056" s="2">
        <f t="shared" si="22"/>
        <v>25483.838639999998</v>
      </c>
      <c r="H1056" s="2">
        <f t="shared" si="19"/>
        <v>0.20999999999185093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805.26</v>
      </c>
      <c r="D1061" s="1">
        <f>BILANCA!E83</f>
        <v>805.26</v>
      </c>
      <c r="E1061" s="1">
        <v>0</v>
      </c>
      <c r="F1061" s="1">
        <v>0</v>
      </c>
      <c r="G1061" s="2">
        <f t="shared" si="22"/>
        <v>188.43083999999999</v>
      </c>
      <c r="H1061" s="2">
        <f t="shared" si="19"/>
        <v>0.51999999999998181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1606.59</v>
      </c>
      <c r="D1062" s="1">
        <f>BILANCA!E84</f>
        <v>562.69000000000233</v>
      </c>
      <c r="E1062" s="1">
        <v>0</v>
      </c>
      <c r="F1062" s="1">
        <v>0</v>
      </c>
      <c r="G1062" s="2">
        <f t="shared" si="22"/>
        <v>215.82563000000036</v>
      </c>
      <c r="H1062" s="2">
        <f t="shared" si="19"/>
        <v>0.71999999999775355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7216.02</v>
      </c>
      <c r="D1063" s="1">
        <f>BILANCA!E85</f>
        <v>7216.02</v>
      </c>
      <c r="E1063" s="1">
        <v>0</v>
      </c>
      <c r="F1063" s="1">
        <v>0</v>
      </c>
      <c r="G1063" s="2">
        <f t="shared" si="22"/>
        <v>1731.8448000000001</v>
      </c>
      <c r="H1063" s="2">
        <f t="shared" si="19"/>
        <v>4.0000000000873115E-2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96720.07</v>
      </c>
      <c r="D1064" s="1">
        <f>BILANCA!E86</f>
        <v>134436.96</v>
      </c>
      <c r="E1064" s="1">
        <v>0</v>
      </c>
      <c r="F1064" s="1">
        <v>0</v>
      </c>
      <c r="G1064" s="2">
        <f t="shared" si="22"/>
        <v>29613.11319</v>
      </c>
      <c r="H1064" s="2">
        <f t="shared" si="19"/>
        <v>0.11000000001513399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103250.02</v>
      </c>
      <c r="D1066" s="1">
        <f>BILANCA!E88</f>
        <v>103250.02</v>
      </c>
      <c r="E1066" s="1">
        <v>0</v>
      </c>
      <c r="F1066" s="1">
        <v>0</v>
      </c>
      <c r="G1066" s="2">
        <f t="shared" si="22"/>
        <v>25709.254979999998</v>
      </c>
      <c r="H1066" s="2">
        <f t="shared" si="19"/>
        <v>4.0000000008149073E-2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55451.53</v>
      </c>
      <c r="D1067" s="1">
        <f>BILANCA!E89</f>
        <v>55451.53</v>
      </c>
      <c r="E1067" s="1">
        <v>0</v>
      </c>
      <c r="F1067" s="1">
        <v>0</v>
      </c>
      <c r="G1067" s="2">
        <f t="shared" si="22"/>
        <v>13973.78556</v>
      </c>
      <c r="H1067" s="2">
        <f t="shared" si="19"/>
        <v>0.94000000000232831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3992.48</v>
      </c>
      <c r="D1075" s="1">
        <f>BILANCA!E97</f>
        <v>3992.48</v>
      </c>
      <c r="E1075" s="1">
        <v>0</v>
      </c>
      <c r="F1075" s="1">
        <v>0</v>
      </c>
      <c r="G1075" s="2">
        <f t="shared" si="22"/>
        <v>1101.9244799999999</v>
      </c>
      <c r="H1075" s="2">
        <f t="shared" si="23"/>
        <v>0.96000000000003638</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43806.01</v>
      </c>
      <c r="D1076" s="1">
        <f>BILANCA!E98</f>
        <v>43806.01</v>
      </c>
      <c r="E1076" s="1">
        <v>0</v>
      </c>
      <c r="F1076" s="1">
        <v>0</v>
      </c>
      <c r="G1076" s="2">
        <f t="shared" si="22"/>
        <v>12221.87679</v>
      </c>
      <c r="H1076" s="2">
        <f t="shared" si="23"/>
        <v>2.0000000004074536E-2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103250.02</v>
      </c>
      <c r="D1095" s="1">
        <f>BILANCA!E117</f>
        <v>103250.02</v>
      </c>
      <c r="E1095" s="1">
        <v>0</v>
      </c>
      <c r="F1095" s="1">
        <v>0</v>
      </c>
      <c r="G1095" s="2">
        <f t="shared" si="22"/>
        <v>34692.006719999998</v>
      </c>
      <c r="H1095" s="2">
        <f t="shared" si="23"/>
        <v>4.0000000008149073E-2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6459234.1900000004</v>
      </c>
      <c r="D1112" s="1">
        <f>BILANCA!E134</f>
        <v>6483671.5899999999</v>
      </c>
      <c r="E1112" s="1">
        <v>0</v>
      </c>
      <c r="F1112" s="1">
        <v>0</v>
      </c>
      <c r="G1112" s="2">
        <f t="shared" si="22"/>
        <v>2506028.48073</v>
      </c>
      <c r="H1112" s="2">
        <f t="shared" si="23"/>
        <v>0.60000000055879354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6459234.1900000004</v>
      </c>
      <c r="D1113" s="1">
        <f>BILANCA!E135</f>
        <v>6483671.5899999999</v>
      </c>
      <c r="E1113" s="1">
        <v>0</v>
      </c>
      <c r="F1113" s="1">
        <v>0</v>
      </c>
      <c r="G1113" s="2">
        <f t="shared" si="22"/>
        <v>2525455.0581</v>
      </c>
      <c r="H1113" s="2">
        <f t="shared" si="23"/>
        <v>0.60000000055879354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6459234.1900000004</v>
      </c>
      <c r="D1119" s="1">
        <f>BILANCA!E141</f>
        <v>6483671.5899999999</v>
      </c>
      <c r="E1119" s="1">
        <v>0</v>
      </c>
      <c r="F1119" s="1">
        <v>0</v>
      </c>
      <c r="G1119" s="2">
        <f t="shared" si="22"/>
        <v>2642014.5223200005</v>
      </c>
      <c r="H1119" s="2">
        <f t="shared" si="23"/>
        <v>0.60000000055879354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761969.48</v>
      </c>
      <c r="D1124" s="1">
        <f>BILANCA!E146</f>
        <v>650397.18999999971</v>
      </c>
      <c r="E1124" s="1">
        <v>0</v>
      </c>
      <c r="F1124" s="1">
        <v>0</v>
      </c>
      <c r="G1124" s="2">
        <f t="shared" si="22"/>
        <v>290849.70425999991</v>
      </c>
      <c r="H1124" s="2">
        <f t="shared" si="23"/>
        <v>0.66999999969266355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1000158.9</v>
      </c>
      <c r="D1125" s="1">
        <f>BILANCA!E147</f>
        <v>1058850.9099999999</v>
      </c>
      <c r="E1125" s="1">
        <v>0</v>
      </c>
      <c r="F1125" s="1">
        <v>0</v>
      </c>
      <c r="G1125" s="2">
        <f t="shared" si="22"/>
        <v>442736.22223999997</v>
      </c>
      <c r="H1125" s="2">
        <f t="shared" si="23"/>
        <v>0.19000000006053597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112785.60000000001</v>
      </c>
      <c r="D1136" s="1">
        <f>BILANCA!E158</f>
        <v>111764.08</v>
      </c>
      <c r="E1136" s="1">
        <v>0</v>
      </c>
      <c r="F1136" s="1">
        <v>0</v>
      </c>
      <c r="G1136" s="2">
        <f t="shared" si="22"/>
        <v>51456.005279999998</v>
      </c>
      <c r="H1136" s="2">
        <f t="shared" si="23"/>
        <v>0.47999999999592546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1427512.78</v>
      </c>
      <c r="D1137" s="1">
        <f>BILANCA!E159</f>
        <v>1342022.75</v>
      </c>
      <c r="E1137" s="1">
        <v>0</v>
      </c>
      <c r="F1137" s="1">
        <v>0</v>
      </c>
      <c r="G1137" s="2">
        <f t="shared" si="22"/>
        <v>633179.97511999996</v>
      </c>
      <c r="H1137" s="2">
        <f t="shared" si="23"/>
        <v>0.46999999997206032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6628.64</v>
      </c>
      <c r="D1138" s="1">
        <f>BILANCA!E160</f>
        <v>3843.69</v>
      </c>
      <c r="E1138" s="1">
        <v>0</v>
      </c>
      <c r="F1138" s="1">
        <v>0</v>
      </c>
      <c r="G1138" s="2">
        <f t="shared" si="22"/>
        <v>2218.9831000000004</v>
      </c>
      <c r="H1138" s="2">
        <f t="shared" si="23"/>
        <v>0.66999999999961801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6485.96</v>
      </c>
      <c r="D1140" s="1">
        <f>BILANCA!E162</f>
        <v>1982.96</v>
      </c>
      <c r="E1140" s="1">
        <v>0</v>
      </c>
      <c r="F1140" s="1">
        <v>0</v>
      </c>
      <c r="G1140" s="2">
        <f t="shared" si="22"/>
        <v>1640.94516</v>
      </c>
      <c r="H1140" s="2">
        <f t="shared" si="23"/>
        <v>7.999999999992724E-2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1791602.4</v>
      </c>
      <c r="D1141" s="1">
        <f>BILANCA!E163</f>
        <v>1868067.2</v>
      </c>
      <c r="E1141" s="1">
        <v>0</v>
      </c>
      <c r="F1141" s="1">
        <v>0</v>
      </c>
      <c r="G1141" s="2">
        <f t="shared" si="22"/>
        <v>873382.41440000001</v>
      </c>
      <c r="H1141" s="2">
        <f t="shared" si="23"/>
        <v>0.59999999986030161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220793.49</v>
      </c>
      <c r="D1142" s="1">
        <f>BILANCA!E164</f>
        <v>5397.01</v>
      </c>
      <c r="E1142" s="1">
        <v>0</v>
      </c>
      <c r="F1142" s="1">
        <v>0</v>
      </c>
      <c r="G1142" s="2">
        <f t="shared" si="22"/>
        <v>36822.414089999998</v>
      </c>
      <c r="H1142" s="2">
        <f t="shared" si="23"/>
        <v>0.49999999999090505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214804.31</v>
      </c>
      <c r="D1143" s="1">
        <f>BILANCA!E165</f>
        <v>0</v>
      </c>
      <c r="E1143" s="1">
        <v>0</v>
      </c>
      <c r="F1143" s="1">
        <v>0</v>
      </c>
      <c r="G1143" s="2">
        <f t="shared" si="22"/>
        <v>34368.689599999998</v>
      </c>
      <c r="H1143" s="2">
        <f t="shared" si="23"/>
        <v>0.30999999999767169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5989.18</v>
      </c>
      <c r="D1144" s="1">
        <f>BILANCA!E166</f>
        <v>5397.01</v>
      </c>
      <c r="E1144" s="1">
        <v>0</v>
      </c>
      <c r="F1144" s="1">
        <v>0</v>
      </c>
      <c r="G1144" s="2">
        <f t="shared" si="22"/>
        <v>2702.0952000000002</v>
      </c>
      <c r="H1144" s="2">
        <f t="shared" si="23"/>
        <v>0.19000000000050932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32864754.890000004</v>
      </c>
      <c r="D1152" s="1">
        <f>BILANCA!E175</f>
        <v>34533142.829999998</v>
      </c>
      <c r="E1152" s="1">
        <v>0</v>
      </c>
      <c r="F1152" s="1">
        <v>0</v>
      </c>
      <c r="G1152" s="2">
        <f t="shared" si="22"/>
        <v>17226345.852949999</v>
      </c>
      <c r="H1152" s="2">
        <f t="shared" si="23"/>
        <v>0.2799999974668026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1839177.82</v>
      </c>
      <c r="D1153" s="1">
        <f>BILANCA!E176</f>
        <v>2247363.2999999998</v>
      </c>
      <c r="E1153" s="1">
        <v>0</v>
      </c>
      <c r="F1153" s="1">
        <v>0</v>
      </c>
      <c r="G1153" s="2">
        <f t="shared" si="22"/>
        <v>1076763.7514</v>
      </c>
      <c r="H1153" s="2">
        <f t="shared" si="23"/>
        <v>0.4799999997485429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523885.39</v>
      </c>
      <c r="D1154" s="1">
        <f>BILANCA!E177</f>
        <v>694857.67999999993</v>
      </c>
      <c r="E1154" s="1">
        <v>0</v>
      </c>
      <c r="F1154" s="1">
        <v>0</v>
      </c>
      <c r="G1154" s="2">
        <f t="shared" si="22"/>
        <v>327225.72824999999</v>
      </c>
      <c r="H1154" s="2">
        <f t="shared" si="23"/>
        <v>0.71000000007916242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54871</v>
      </c>
      <c r="D1155" s="1">
        <f>BILANCA!E178</f>
        <v>80826.169999999984</v>
      </c>
      <c r="E1155" s="1">
        <v>0</v>
      </c>
      <c r="F1155" s="1">
        <v>0</v>
      </c>
      <c r="G1155" s="2">
        <f t="shared" si="22"/>
        <v>37242.014479999991</v>
      </c>
      <c r="H1155" s="2">
        <f t="shared" si="23"/>
        <v>0.16999999998370185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274505.58</v>
      </c>
      <c r="D1156" s="1">
        <f>BILANCA!E179</f>
        <v>309567.89</v>
      </c>
      <c r="E1156" s="1">
        <v>0</v>
      </c>
      <c r="F1156" s="1">
        <v>0</v>
      </c>
      <c r="G1156" s="2">
        <f t="shared" si="22"/>
        <v>154599.95527999999</v>
      </c>
      <c r="H1156" s="2">
        <f t="shared" si="23"/>
        <v>0.52999999996973202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1492.68</v>
      </c>
      <c r="D1157" s="1">
        <f>BILANCA!E180</f>
        <v>2516.73</v>
      </c>
      <c r="E1157" s="1">
        <v>0</v>
      </c>
      <c r="F1157" s="1">
        <v>0</v>
      </c>
      <c r="G1157" s="2">
        <f t="shared" si="22"/>
        <v>1135.5483599999998</v>
      </c>
      <c r="H1157" s="2">
        <f t="shared" si="23"/>
        <v>0.58999999999991815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1492.68</v>
      </c>
      <c r="D1160" s="1">
        <f>BILANCA!E183</f>
        <v>2516.73</v>
      </c>
      <c r="E1160" s="1">
        <v>0</v>
      </c>
      <c r="F1160" s="1">
        <v>0</v>
      </c>
      <c r="G1160" s="2">
        <f t="shared" si="22"/>
        <v>1155.1267800000001</v>
      </c>
      <c r="H1160" s="2">
        <f t="shared" si="23"/>
        <v>0.58999999999991815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111.95</v>
      </c>
      <c r="D1161" s="1">
        <f>BILANCA!E184</f>
        <v>30119.15</v>
      </c>
      <c r="E1161" s="1">
        <v>0</v>
      </c>
      <c r="F1161" s="1">
        <v>0</v>
      </c>
      <c r="G1161" s="2">
        <f t="shared" si="22"/>
        <v>10742.344500000001</v>
      </c>
      <c r="H1161" s="2">
        <f t="shared" si="23"/>
        <v>0.20000000000145235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9865.32</v>
      </c>
      <c r="D1162" s="1">
        <f>BILANCA!E185</f>
        <v>2949.85</v>
      </c>
      <c r="E1162" s="1">
        <v>0</v>
      </c>
      <c r="F1162" s="1">
        <v>0</v>
      </c>
      <c r="G1162" s="2">
        <f>B1162/1000*C1162+B1162/500*D1162</f>
        <v>2821.93858</v>
      </c>
      <c r="H1162" s="2">
        <f>ABS(C1162-ROUND(C1162,0))+ABS(D1162-ROUND(D1162,0))</f>
        <v>0.46999999999979991</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14121.22</v>
      </c>
      <c r="D1163" s="1">
        <f>BILANCA!E186</f>
        <v>18029.150000000001</v>
      </c>
      <c r="E1163" s="1">
        <v>0</v>
      </c>
      <c r="F1163" s="1">
        <v>0</v>
      </c>
      <c r="G1163" s="2">
        <f t="shared" si="22"/>
        <v>9032.3136000000013</v>
      </c>
      <c r="H1163" s="2">
        <f t="shared" si="23"/>
        <v>0.37000000000080036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5225</v>
      </c>
      <c r="E1164" s="1">
        <v>0</v>
      </c>
      <c r="F1164" s="1">
        <v>0</v>
      </c>
      <c r="G1164" s="2">
        <f t="shared" si="22"/>
        <v>1891.45</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168917.64</v>
      </c>
      <c r="D1165" s="1">
        <f>BILANCA!E188</f>
        <v>245623.74</v>
      </c>
      <c r="E1165" s="1">
        <v>0</v>
      </c>
      <c r="F1165" s="1">
        <v>0</v>
      </c>
      <c r="G1165" s="2">
        <f t="shared" si="22"/>
        <v>120150.05183999999</v>
      </c>
      <c r="H1165" s="2">
        <f t="shared" si="23"/>
        <v>0.61999999999534339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303158.38</v>
      </c>
      <c r="D1166" s="1">
        <f>BILANCA!E189</f>
        <v>714994.78</v>
      </c>
      <c r="E1166" s="1">
        <v>0</v>
      </c>
      <c r="F1166" s="1">
        <v>0</v>
      </c>
      <c r="G1166" s="2">
        <f t="shared" si="22"/>
        <v>317166.07302000001</v>
      </c>
      <c r="H1166" s="2">
        <f t="shared" si="23"/>
        <v>0.59999999997671694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987052.08</v>
      </c>
      <c r="D1183" s="1">
        <f>BILANCA!E206</f>
        <v>815390.84</v>
      </c>
      <c r="E1183" s="1">
        <v>0</v>
      </c>
      <c r="F1183" s="1">
        <v>0</v>
      </c>
      <c r="G1183" s="2">
        <f t="shared" si="22"/>
        <v>523566.75199999998</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987052.08</v>
      </c>
      <c r="D1184" s="1">
        <f>BILANCA!E207</f>
        <v>815390.84</v>
      </c>
      <c r="E1184" s="1">
        <v>0</v>
      </c>
      <c r="F1184" s="1">
        <v>0</v>
      </c>
      <c r="G1184" s="2">
        <f t="shared" si="22"/>
        <v>526184.58576000005</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987052.08</v>
      </c>
      <c r="D1191" s="1">
        <f>BILANCA!E214</f>
        <v>815390.84</v>
      </c>
      <c r="E1191" s="1">
        <v>0</v>
      </c>
      <c r="F1191" s="1">
        <v>0</v>
      </c>
      <c r="G1191" s="2">
        <f t="shared" si="22"/>
        <v>544509.42207999993</v>
      </c>
      <c r="H1191" s="2">
        <f t="shared" si="23"/>
        <v>0.23999999999068677</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25081.97</v>
      </c>
      <c r="D1211" s="1">
        <f>BILANCA!E234</f>
        <v>22120</v>
      </c>
      <c r="E1211" s="1">
        <v>0</v>
      </c>
      <c r="F1211" s="1">
        <v>0</v>
      </c>
      <c r="G1211" s="2">
        <f t="shared" si="22"/>
        <v>15805.409160000003</v>
      </c>
      <c r="H1211" s="2">
        <f t="shared" si="23"/>
        <v>2.9999999998835847E-2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25081.97</v>
      </c>
      <c r="D1212" s="1">
        <f>BILANCA!E235</f>
        <v>22120</v>
      </c>
      <c r="E1212" s="1">
        <v>0</v>
      </c>
      <c r="F1212" s="1">
        <v>0</v>
      </c>
      <c r="G1212" s="2">
        <f t="shared" si="22"/>
        <v>15874.73113</v>
      </c>
      <c r="H1212" s="2">
        <f t="shared" si="23"/>
        <v>2.9999999998835847E-2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31025577.070000004</v>
      </c>
      <c r="D1214" s="1">
        <f>BILANCA!E237</f>
        <v>32285779.529999997</v>
      </c>
      <c r="E1214" s="1">
        <v>0</v>
      </c>
      <c r="F1214" s="1">
        <v>0</v>
      </c>
      <c r="G1214" s="2">
        <f t="shared" si="22"/>
        <v>22082938.446029998</v>
      </c>
      <c r="H1214" s="2">
        <f t="shared" si="23"/>
        <v>0.54000000655651093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29340619.990000002</v>
      </c>
      <c r="D1215" s="1">
        <f>BILANCA!E238</f>
        <v>30203262.68</v>
      </c>
      <c r="E1215" s="1">
        <v>0</v>
      </c>
      <c r="F1215" s="1">
        <v>0</v>
      </c>
      <c r="G1215" s="2">
        <f t="shared" si="22"/>
        <v>20821337.7212</v>
      </c>
      <c r="H1215" s="2">
        <f t="shared" si="23"/>
        <v>0.32999999821186066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30327672.07</v>
      </c>
      <c r="D1216" s="1">
        <f>BILANCA!E239</f>
        <v>31018653.52</v>
      </c>
      <c r="E1216" s="1">
        <v>0</v>
      </c>
      <c r="F1216" s="1">
        <v>0</v>
      </c>
      <c r="G1216" s="2">
        <f t="shared" si="22"/>
        <v>21521040.132629998</v>
      </c>
      <c r="H1216" s="2">
        <f t="shared" si="23"/>
        <v>0.55000000074505806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30275767.66</v>
      </c>
      <c r="D1217" s="1">
        <f>BILANCA!E240</f>
        <v>30952224.300000001</v>
      </c>
      <c r="E1217" s="1">
        <v>0</v>
      </c>
      <c r="F1217" s="1">
        <v>0</v>
      </c>
      <c r="G1217" s="2">
        <f t="shared" si="22"/>
        <v>21570170.604840003</v>
      </c>
      <c r="H1217" s="2">
        <f t="shared" si="23"/>
        <v>0.64000000059604645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51904.41</v>
      </c>
      <c r="D1218" s="1">
        <f>BILANCA!E241</f>
        <v>66429.22</v>
      </c>
      <c r="E1218" s="1">
        <v>0</v>
      </c>
      <c r="F1218" s="1">
        <v>0</v>
      </c>
      <c r="G1218" s="2">
        <f t="shared" si="22"/>
        <v>43419.269749999999</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987052.08</v>
      </c>
      <c r="D1219" s="1">
        <f>BILANCA!E242</f>
        <v>815390.84</v>
      </c>
      <c r="E1219" s="1">
        <v>0</v>
      </c>
      <c r="F1219" s="1">
        <v>0</v>
      </c>
      <c r="G1219" s="2">
        <f t="shared" si="22"/>
        <v>617808.76735999994</v>
      </c>
      <c r="H1219" s="2">
        <f t="shared" si="23"/>
        <v>0.23999999999068677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987052.08</v>
      </c>
      <c r="D1220" s="1">
        <f>BILANCA!E243</f>
        <v>815390.84</v>
      </c>
      <c r="E1220" s="1">
        <v>0</v>
      </c>
      <c r="F1220" s="1">
        <v>0</v>
      </c>
      <c r="G1220" s="2">
        <f t="shared" si="22"/>
        <v>620426.60112000001</v>
      </c>
      <c r="H1220" s="2">
        <f t="shared" si="23"/>
        <v>0.23999999999068677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710591.01000000024</v>
      </c>
      <c r="D1222" s="1">
        <f>BILANCA!E245</f>
        <v>1436247.11</v>
      </c>
      <c r="E1222" s="1">
        <v>0</v>
      </c>
      <c r="F1222" s="1">
        <v>0</v>
      </c>
      <c r="G1222" s="2">
        <f t="shared" si="22"/>
        <v>856357.36997000012</v>
      </c>
      <c r="H1222" s="2">
        <f t="shared" si="23"/>
        <v>0.12000000034458935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4887527.9000000004</v>
      </c>
      <c r="D1223" s="1">
        <f>BILANCA!E246</f>
        <v>3011407.21</v>
      </c>
      <c r="E1223" s="1">
        <v>0</v>
      </c>
      <c r="F1223" s="1">
        <v>0</v>
      </c>
      <c r="G1223" s="2">
        <f t="shared" si="22"/>
        <v>2618482.1568</v>
      </c>
      <c r="H1223" s="2">
        <f t="shared" si="23"/>
        <v>0.30999999959021807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4887527.9000000004</v>
      </c>
      <c r="D1224" s="1">
        <f>BILANCA!E247</f>
        <v>3011407.21</v>
      </c>
      <c r="E1224" s="1">
        <v>0</v>
      </c>
      <c r="F1224" s="1">
        <v>0</v>
      </c>
      <c r="G1224" s="2">
        <f t="shared" si="22"/>
        <v>2629392.4991199998</v>
      </c>
      <c r="H1224" s="2">
        <f t="shared" si="23"/>
        <v>0.30999999959021807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4176936.89</v>
      </c>
      <c r="D1227" s="1">
        <f>BILANCA!E250</f>
        <v>1575160.0999999999</v>
      </c>
      <c r="E1227" s="1">
        <v>0</v>
      </c>
      <c r="F1227" s="1">
        <v>0</v>
      </c>
      <c r="G1227" s="2">
        <f t="shared" si="22"/>
        <v>1787850.7299599999</v>
      </c>
      <c r="H1227" s="2">
        <f t="shared" si="23"/>
        <v>0.20999999972991645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3506211.54</v>
      </c>
      <c r="D1229" s="1">
        <f>BILANCA!E252</f>
        <v>1363054.4</v>
      </c>
      <c r="E1229" s="1">
        <v>0</v>
      </c>
      <c r="F1229" s="1">
        <v>0</v>
      </c>
      <c r="G1229" s="2">
        <f t="shared" si="22"/>
        <v>1533150.8036400001</v>
      </c>
      <c r="H1229" s="2">
        <f t="shared" si="23"/>
        <v>0.85999999986961484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670725.35</v>
      </c>
      <c r="D1230" s="1">
        <f>BILANCA!E253</f>
        <v>212105.69999999998</v>
      </c>
      <c r="E1230" s="1">
        <v>0</v>
      </c>
      <c r="F1230" s="1">
        <v>0</v>
      </c>
      <c r="G1230" s="2">
        <f t="shared" si="22"/>
        <v>270449.37724999996</v>
      </c>
      <c r="H1230" s="2">
        <f t="shared" si="23"/>
        <v>0.64999999999417923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756424.03</v>
      </c>
      <c r="D1232" s="1">
        <f>BILANCA!E255</f>
        <v>644091.81999999995</v>
      </c>
      <c r="E1232" s="1">
        <v>0</v>
      </c>
      <c r="F1232" s="1">
        <v>0</v>
      </c>
      <c r="G1232" s="2">
        <f t="shared" si="22"/>
        <v>509107.30982999998</v>
      </c>
      <c r="H1232" s="2">
        <f t="shared" si="23"/>
        <v>0.21000000007916242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217942.04</v>
      </c>
      <c r="D1233" s="1">
        <f>BILANCA!E256</f>
        <v>2177.92</v>
      </c>
      <c r="E1233" s="1">
        <v>0</v>
      </c>
      <c r="F1233" s="1">
        <v>0</v>
      </c>
      <c r="G1233" s="2">
        <f t="shared" si="22"/>
        <v>55574.47</v>
      </c>
      <c r="H1233" s="2">
        <f t="shared" si="23"/>
        <v>0.12000000000807631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8884298.9399999995</v>
      </c>
      <c r="D1236" s="1">
        <f>BILANCA!E259</f>
        <v>9360241.4100000001</v>
      </c>
      <c r="E1236" s="1">
        <v>0</v>
      </c>
      <c r="F1236" s="1">
        <v>0</v>
      </c>
      <c r="G1236" s="2">
        <f t="shared" si="22"/>
        <v>6984009.7852799995</v>
      </c>
      <c r="H1236" s="2">
        <f t="shared" si="23"/>
        <v>0.47000000067055225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8884298.9399999995</v>
      </c>
      <c r="D1237" s="1">
        <f>BILANCA!E260</f>
        <v>9360241.4100000001</v>
      </c>
      <c r="E1237" s="1">
        <v>0</v>
      </c>
      <c r="F1237" s="1">
        <v>0</v>
      </c>
      <c r="G1237" s="2">
        <f t="shared" si="22"/>
        <v>7011614.5670400001</v>
      </c>
      <c r="H1237" s="2">
        <f t="shared" si="23"/>
        <v>0.47000000067055225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103250.02</v>
      </c>
      <c r="D1238" s="1">
        <f>BILANCA!E262</f>
        <v>103250.02</v>
      </c>
      <c r="E1238" s="1">
        <v>0</v>
      </c>
      <c r="F1238" s="1">
        <v>0</v>
      </c>
      <c r="G1238" s="2">
        <f t="shared" si="22"/>
        <v>78986.265299999999</v>
      </c>
      <c r="H1238" s="2">
        <f t="shared" si="23"/>
        <v>4.0000000008149073E-2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2535882.83</v>
      </c>
      <c r="D1240" s="1">
        <f>BILANCA!E264</f>
        <v>2066550.2999999998</v>
      </c>
      <c r="E1240" s="1">
        <v>0</v>
      </c>
      <c r="F1240" s="1">
        <v>0</v>
      </c>
      <c r="G1240" s="2">
        <f t="shared" si="22"/>
        <v>1713928.7415100001</v>
      </c>
      <c r="H1240" s="2">
        <f t="shared" si="23"/>
        <v>0.46999999973922968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17689.05</v>
      </c>
      <c r="D1241" s="1">
        <f>BILANCA!E265</f>
        <v>451914.08999999997</v>
      </c>
      <c r="E1241" s="1">
        <v>0</v>
      </c>
      <c r="F1241" s="1">
        <v>0</v>
      </c>
      <c r="G1241" s="2">
        <f t="shared" si="22"/>
        <v>237751.44533999998</v>
      </c>
      <c r="H1241" s="2">
        <f t="shared" si="23"/>
        <v>0.13999999996667611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214804.31</v>
      </c>
      <c r="D1242" s="1">
        <f>BILANCA!E266</f>
        <v>3973.41</v>
      </c>
      <c r="E1242" s="1">
        <v>0</v>
      </c>
      <c r="F1242" s="1">
        <v>0</v>
      </c>
      <c r="G1242" s="2">
        <f t="shared" ref="G1242:G1479" si="24">B1242/1000*C1242+B1242/500*D1242</f>
        <v>57692.542670000003</v>
      </c>
      <c r="H1242" s="2">
        <f t="shared" si="23"/>
        <v>0.71999999999752617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5989.18</v>
      </c>
      <c r="D1243" s="1">
        <f>BILANCA!E267</f>
        <v>1423.6000000000004</v>
      </c>
      <c r="E1243" s="1">
        <v>0</v>
      </c>
      <c r="F1243" s="1">
        <v>0</v>
      </c>
      <c r="G1243" s="2">
        <f t="shared" si="24"/>
        <v>2297.4588000000003</v>
      </c>
      <c r="H1243" s="2">
        <f t="shared" si="23"/>
        <v>0.57999999999992724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1971.11</v>
      </c>
      <c r="D1244" s="1">
        <f>BILANCA!E268</f>
        <v>2556.4699999999998</v>
      </c>
      <c r="E1244" s="1">
        <v>0</v>
      </c>
      <c r="F1244" s="1">
        <v>0</v>
      </c>
      <c r="G1244" s="2">
        <f t="shared" si="24"/>
        <v>1848.93705</v>
      </c>
      <c r="H1244" s="2">
        <f t="shared" si="23"/>
        <v>0.57999999999969987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563.25</v>
      </c>
      <c r="D1245" s="1">
        <f>BILANCA!E269</f>
        <v>286.33</v>
      </c>
      <c r="E1245" s="1">
        <v>0</v>
      </c>
      <c r="F1245" s="1">
        <v>0</v>
      </c>
      <c r="G1245" s="2">
        <f t="shared" si="24"/>
        <v>297.60842000000002</v>
      </c>
      <c r="H1245" s="2">
        <f t="shared" si="23"/>
        <v>0.57999999999998408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94185.71</v>
      </c>
      <c r="D1247" s="1">
        <f>BILANCA!E271</f>
        <v>131594.16</v>
      </c>
      <c r="E1247" s="1">
        <v>0</v>
      </c>
      <c r="F1247" s="1">
        <v>0</v>
      </c>
      <c r="G1247" s="2">
        <f t="shared" si="24"/>
        <v>94346.743920000008</v>
      </c>
      <c r="H1247" s="2">
        <f t="shared" si="23"/>
        <v>0.44999999999708962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31727.16</v>
      </c>
      <c r="D1263" s="1">
        <f>BILANCA!E287</f>
        <v>35656.33</v>
      </c>
      <c r="E1263" s="1">
        <v>0</v>
      </c>
      <c r="F1263" s="1">
        <v>0</v>
      </c>
      <c r="G1263" s="2">
        <f t="shared" si="24"/>
        <v>28851.149600000004</v>
      </c>
      <c r="H1263" s="2">
        <f t="shared" si="23"/>
        <v>0.49000000000160071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492158.23</v>
      </c>
      <c r="D1264" s="1">
        <f>BILANCA!E288</f>
        <v>659201.35000000009</v>
      </c>
      <c r="E1264" s="1">
        <v>0</v>
      </c>
      <c r="F1264" s="1">
        <v>0</v>
      </c>
      <c r="G1264" s="2">
        <f t="shared" si="24"/>
        <v>508767.62133000011</v>
      </c>
      <c r="H1264" s="2">
        <f t="shared" si="23"/>
        <v>0.58000000007450581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34635</v>
      </c>
      <c r="D1265" s="1">
        <f>BILANCA!E289</f>
        <v>80194.759999999995</v>
      </c>
      <c r="E1265" s="1">
        <v>0</v>
      </c>
      <c r="F1265" s="1">
        <v>0</v>
      </c>
      <c r="G1265" s="2">
        <f t="shared" si="24"/>
        <v>54996.914639999995</v>
      </c>
      <c r="H1265" s="2">
        <f t="shared" si="23"/>
        <v>0.24000000000523869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268523.38</v>
      </c>
      <c r="D1266" s="1">
        <f>BILANCA!E290</f>
        <v>634800.02</v>
      </c>
      <c r="E1266" s="1">
        <v>0</v>
      </c>
      <c r="F1266" s="1">
        <v>0</v>
      </c>
      <c r="G1266" s="2">
        <f t="shared" si="24"/>
        <v>435288.92785999994</v>
      </c>
      <c r="H1266" s="2">
        <f t="shared" si="23"/>
        <v>0.40000000002328306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815390.84</v>
      </c>
      <c r="E1269" s="1">
        <v>0</v>
      </c>
      <c r="F1269" s="1">
        <v>0</v>
      </c>
      <c r="G1269" s="2">
        <f t="shared" si="24"/>
        <v>466403.56047999993</v>
      </c>
      <c r="H1269" s="2">
        <f t="shared" si="23"/>
        <v>0.16000000003259629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987052.08</v>
      </c>
      <c r="D1270" s="1">
        <f>BILANCA!E294</f>
        <v>0</v>
      </c>
      <c r="E1270" s="1">
        <v>0</v>
      </c>
      <c r="F1270" s="1">
        <v>0</v>
      </c>
      <c r="G1270" s="2">
        <f t="shared" si="24"/>
        <v>283283.94695999997</v>
      </c>
      <c r="H1270" s="2">
        <f t="shared" si="23"/>
        <v>7.9999999958090484E-2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5452.07</v>
      </c>
      <c r="D1273" s="1">
        <f>BILANCA!E297</f>
        <v>34309.760000000002</v>
      </c>
      <c r="E1273" s="1">
        <v>0</v>
      </c>
      <c r="F1273" s="1">
        <v>0</v>
      </c>
      <c r="G1273" s="2">
        <f t="shared" si="24"/>
        <v>21480.7611</v>
      </c>
      <c r="H1273" s="2">
        <f t="shared" si="23"/>
        <v>0.30999999999767169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40491.410000000003</v>
      </c>
      <c r="D1274" s="1">
        <f>BILANCA!E298</f>
        <v>38004.43</v>
      </c>
      <c r="E1274" s="1">
        <v>0</v>
      </c>
      <c r="F1274" s="1">
        <v>0</v>
      </c>
      <c r="G1274" s="2">
        <f t="shared" si="24"/>
        <v>33901.578569999998</v>
      </c>
      <c r="H1274" s="2">
        <f t="shared" si="23"/>
        <v>0.8400000000037835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4508.16</v>
      </c>
      <c r="D1275" s="1">
        <f>BILANCA!E299</f>
        <v>1977.37</v>
      </c>
      <c r="E1275" s="1">
        <v>0</v>
      </c>
      <c r="F1275" s="1">
        <v>0</v>
      </c>
      <c r="G1275" s="2">
        <f t="shared" si="24"/>
        <v>2471.1668</v>
      </c>
      <c r="H1275" s="2">
        <f t="shared" si="23"/>
        <v>0.52999999999974534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56245.45</v>
      </c>
      <c r="D1276" s="1">
        <f>BILANCA!E300</f>
        <v>0</v>
      </c>
      <c r="E1276" s="1">
        <v>0</v>
      </c>
      <c r="F1276" s="1">
        <v>0</v>
      </c>
      <c r="G1276" s="2">
        <f t="shared" si="24"/>
        <v>16479.916849999998</v>
      </c>
      <c r="H1276" s="2">
        <f t="shared" si="23"/>
        <v>0.44999999999708962</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1382847.19</v>
      </c>
      <c r="D1299" s="6">
        <f>'RAS-funkcijski'!E5</f>
        <v>1677789.3499999999</v>
      </c>
      <c r="E1299" s="6">
        <v>0</v>
      </c>
      <c r="F1299" s="6">
        <v>0</v>
      </c>
      <c r="G1299" s="7">
        <f t="shared" si="24"/>
        <v>4738.4258899999995</v>
      </c>
      <c r="H1299" s="7">
        <f t="shared" si="23"/>
        <v>0.53999999980442226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104180.92</v>
      </c>
      <c r="D1300" s="1">
        <f>'RAS-funkcijski'!E6</f>
        <v>47461.89</v>
      </c>
      <c r="E1300" s="1">
        <v>0</v>
      </c>
      <c r="F1300" s="1">
        <v>0</v>
      </c>
      <c r="G1300" s="2">
        <f t="shared" si="24"/>
        <v>398.20940000000002</v>
      </c>
      <c r="H1300" s="2">
        <f t="shared" si="23"/>
        <v>0.19000000000232831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104180.92</v>
      </c>
      <c r="D1301" s="1">
        <f>'RAS-funkcijski'!E7</f>
        <v>47461.89</v>
      </c>
      <c r="E1301" s="1">
        <v>0</v>
      </c>
      <c r="F1301" s="1">
        <v>0</v>
      </c>
      <c r="G1301" s="2">
        <f t="shared" si="24"/>
        <v>597.31410000000005</v>
      </c>
      <c r="H1301" s="2">
        <f t="shared" si="23"/>
        <v>0.19000000000232831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1253001.01</v>
      </c>
      <c r="D1307" s="1">
        <f>'RAS-funkcijski'!E13</f>
        <v>1604421.88</v>
      </c>
      <c r="E1307" s="1">
        <v>0</v>
      </c>
      <c r="F1307" s="1">
        <v>0</v>
      </c>
      <c r="G1307" s="2">
        <f t="shared" si="24"/>
        <v>40156.602929999994</v>
      </c>
      <c r="H1307" s="2">
        <f t="shared" si="23"/>
        <v>0.13000000012107193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643563.12</v>
      </c>
      <c r="D1308" s="1">
        <f>'RAS-funkcijski'!E14</f>
        <v>863775.23</v>
      </c>
      <c r="E1308" s="1">
        <v>0</v>
      </c>
      <c r="F1308" s="1">
        <v>0</v>
      </c>
      <c r="G1308" s="2">
        <f t="shared" si="24"/>
        <v>23711.1358</v>
      </c>
      <c r="H1308" s="2">
        <f t="shared" si="23"/>
        <v>0.34999999997671694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72998</v>
      </c>
      <c r="D1309" s="1">
        <f>'RAS-funkcijski'!E15</f>
        <v>186697</v>
      </c>
      <c r="E1309" s="1">
        <v>0</v>
      </c>
      <c r="F1309" s="1">
        <v>0</v>
      </c>
      <c r="G1309" s="2">
        <f t="shared" si="24"/>
        <v>4910.3119999999999</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536439.89</v>
      </c>
      <c r="D1310" s="1">
        <f>'RAS-funkcijski'!E16</f>
        <v>553949.65</v>
      </c>
      <c r="E1310" s="1">
        <v>0</v>
      </c>
      <c r="F1310" s="1">
        <v>0</v>
      </c>
      <c r="G1310" s="2">
        <f t="shared" si="24"/>
        <v>19732.07028</v>
      </c>
      <c r="H1310" s="2">
        <f t="shared" si="23"/>
        <v>0.4599999999627471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25665.26</v>
      </c>
      <c r="D1313" s="1">
        <f>'RAS-funkcijski'!E19</f>
        <v>25905.58</v>
      </c>
      <c r="E1313" s="1">
        <v>0</v>
      </c>
      <c r="F1313" s="1">
        <v>0</v>
      </c>
      <c r="G1313" s="2">
        <f t="shared" si="24"/>
        <v>1162.1462999999999</v>
      </c>
      <c r="H1313" s="2">
        <f t="shared" si="23"/>
        <v>0.67999999999665306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87918.02</v>
      </c>
      <c r="D1322" s="1">
        <f>'RAS-funkcijski'!E28</f>
        <v>125986.5</v>
      </c>
      <c r="E1322" s="1">
        <v>0</v>
      </c>
      <c r="F1322" s="1">
        <v>0</v>
      </c>
      <c r="G1322" s="2">
        <f t="shared" si="24"/>
        <v>8157.3844800000006</v>
      </c>
      <c r="H1322" s="2">
        <f t="shared" si="23"/>
        <v>0.52000000000407454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87918.02</v>
      </c>
      <c r="D1324" s="1">
        <f>'RAS-funkcijski'!E30</f>
        <v>125986.5</v>
      </c>
      <c r="E1324" s="1">
        <v>0</v>
      </c>
      <c r="F1324" s="1">
        <v>0</v>
      </c>
      <c r="G1324" s="2">
        <f t="shared" si="24"/>
        <v>8837.1665199999989</v>
      </c>
      <c r="H1324" s="2">
        <f t="shared" si="23"/>
        <v>0.52000000000407454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862451.59</v>
      </c>
      <c r="D1329" s="1">
        <f>'RAS-funkcijski'!E35</f>
        <v>1144644.19</v>
      </c>
      <c r="E1329" s="1">
        <v>0</v>
      </c>
      <c r="F1329" s="1">
        <v>0</v>
      </c>
      <c r="G1329" s="2">
        <f t="shared" si="24"/>
        <v>97703.939069999993</v>
      </c>
      <c r="H1329" s="2">
        <f t="shared" si="23"/>
        <v>0.59999999997671694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531581.35</v>
      </c>
      <c r="D1348" s="1">
        <f>'RAS-funkcijski'!E54</f>
        <v>610814.59</v>
      </c>
      <c r="E1348" s="1">
        <v>0</v>
      </c>
      <c r="F1348" s="1">
        <v>0</v>
      </c>
      <c r="G1348" s="2">
        <f t="shared" si="24"/>
        <v>87660.526500000007</v>
      </c>
      <c r="H1348" s="2">
        <f t="shared" si="27"/>
        <v>0.76000000000931323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531581.35</v>
      </c>
      <c r="D1349" s="1">
        <f>'RAS-funkcijski'!E55</f>
        <v>610814.59</v>
      </c>
      <c r="E1349" s="1">
        <v>0</v>
      </c>
      <c r="F1349" s="1">
        <v>0</v>
      </c>
      <c r="G1349" s="2">
        <f t="shared" si="24"/>
        <v>89413.737029999989</v>
      </c>
      <c r="H1349" s="2">
        <f t="shared" si="27"/>
        <v>0.76000000000931323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128785.51</v>
      </c>
      <c r="D1355" s="1">
        <f>'RAS-funkcijski'!E61</f>
        <v>258556.67</v>
      </c>
      <c r="E1355" s="1">
        <v>0</v>
      </c>
      <c r="F1355" s="1">
        <v>0</v>
      </c>
      <c r="G1355" s="2">
        <f t="shared" si="24"/>
        <v>36816.234450000004</v>
      </c>
      <c r="H1355" s="2">
        <f t="shared" si="27"/>
        <v>0.819999999992433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128785.51</v>
      </c>
      <c r="D1358" s="1">
        <f>'RAS-funkcijski'!E64</f>
        <v>258556.67</v>
      </c>
      <c r="E1358" s="1">
        <v>0</v>
      </c>
      <c r="F1358" s="1">
        <v>0</v>
      </c>
      <c r="G1358" s="2">
        <f t="shared" si="24"/>
        <v>38753.930999999997</v>
      </c>
      <c r="H1358" s="2">
        <f t="shared" si="27"/>
        <v>0.819999999992433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202084.73</v>
      </c>
      <c r="D1368" s="1">
        <f>'RAS-funkcijski'!E74</f>
        <v>275272.93</v>
      </c>
      <c r="E1368" s="1">
        <v>0</v>
      </c>
      <c r="F1368" s="1">
        <v>0</v>
      </c>
      <c r="G1368" s="2">
        <f t="shared" si="24"/>
        <v>52684.141300000003</v>
      </c>
      <c r="H1368" s="2">
        <f t="shared" si="27"/>
        <v>0.33999999999650754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157198.81</v>
      </c>
      <c r="D1369" s="1">
        <f>'RAS-funkcijski'!E75</f>
        <v>1105157.01</v>
      </c>
      <c r="E1369" s="1">
        <v>0</v>
      </c>
      <c r="F1369" s="1">
        <v>0</v>
      </c>
      <c r="G1369" s="2">
        <f t="shared" si="24"/>
        <v>168093.41092999998</v>
      </c>
      <c r="H1369" s="2">
        <f t="shared" si="27"/>
        <v>0.20000000001164153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23409.03</v>
      </c>
      <c r="D1370" s="1">
        <f>'RAS-funkcijski'!E76</f>
        <v>948592.69</v>
      </c>
      <c r="E1370" s="1">
        <v>0</v>
      </c>
      <c r="F1370" s="1">
        <v>0</v>
      </c>
      <c r="G1370" s="2">
        <f t="shared" si="24"/>
        <v>138282.79751999999</v>
      </c>
      <c r="H1370" s="2">
        <f t="shared" si="27"/>
        <v>0.3400000000547152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68631.509999999995</v>
      </c>
      <c r="D1371" s="1">
        <f>'RAS-funkcijski'!E77</f>
        <v>74946.740000000005</v>
      </c>
      <c r="E1371" s="1">
        <v>0</v>
      </c>
      <c r="F1371" s="1">
        <v>0</v>
      </c>
      <c r="G1371" s="2">
        <f t="shared" si="24"/>
        <v>15952.324270000001</v>
      </c>
      <c r="H1371" s="2">
        <f t="shared" si="27"/>
        <v>0.75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65158.27</v>
      </c>
      <c r="D1375" s="1">
        <f>'RAS-funkcijski'!E81</f>
        <v>81617.58</v>
      </c>
      <c r="E1375" s="1">
        <v>0</v>
      </c>
      <c r="F1375" s="1">
        <v>0</v>
      </c>
      <c r="G1375" s="2">
        <f t="shared" si="24"/>
        <v>17586.294110000003</v>
      </c>
      <c r="H1375" s="2">
        <f t="shared" si="27"/>
        <v>0.68999999999505235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963240.84000000008</v>
      </c>
      <c r="D1376" s="1">
        <f>'RAS-funkcijski'!E82</f>
        <v>1094975.6399999999</v>
      </c>
      <c r="E1376" s="1">
        <v>0</v>
      </c>
      <c r="F1376" s="1">
        <v>0</v>
      </c>
      <c r="G1376" s="2">
        <f t="shared" si="24"/>
        <v>245948.98535999999</v>
      </c>
      <c r="H1376" s="2">
        <f t="shared" si="27"/>
        <v>0.52000000001862645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50625.4</v>
      </c>
      <c r="D1377" s="1">
        <f>'RAS-funkcijski'!E83</f>
        <v>69065.539999999994</v>
      </c>
      <c r="E1377" s="1">
        <v>0</v>
      </c>
      <c r="F1377" s="1">
        <v>0</v>
      </c>
      <c r="G1377" s="2">
        <f t="shared" si="24"/>
        <v>14911.761919999999</v>
      </c>
      <c r="H1377" s="2">
        <f t="shared" si="27"/>
        <v>0.86000000000785803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116051.75</v>
      </c>
      <c r="D1378" s="1">
        <f>'RAS-funkcijski'!E84</f>
        <v>104579.58</v>
      </c>
      <c r="E1378" s="1">
        <v>0</v>
      </c>
      <c r="F1378" s="1">
        <v>0</v>
      </c>
      <c r="G1378" s="2">
        <f t="shared" si="24"/>
        <v>26016.872800000001</v>
      </c>
      <c r="H1378" s="2">
        <f t="shared" si="27"/>
        <v>0.66999999999825377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219901.96</v>
      </c>
      <c r="D1380" s="1">
        <f>'RAS-funkcijski'!E86</f>
        <v>261174.2</v>
      </c>
      <c r="E1380" s="1">
        <v>0</v>
      </c>
      <c r="F1380" s="1">
        <v>0</v>
      </c>
      <c r="G1380" s="2">
        <f t="shared" si="24"/>
        <v>60864.529519999996</v>
      </c>
      <c r="H1380" s="2">
        <f t="shared" si="27"/>
        <v>0.2400000000197906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12200.55</v>
      </c>
      <c r="D1381" s="1">
        <f>'RAS-funkcijski'!E87</f>
        <v>16954.490000000002</v>
      </c>
      <c r="E1381" s="1">
        <v>0</v>
      </c>
      <c r="F1381" s="1">
        <v>0</v>
      </c>
      <c r="G1381" s="2">
        <f t="shared" si="24"/>
        <v>3827.0909900000001</v>
      </c>
      <c r="H1381" s="2">
        <f t="shared" si="27"/>
        <v>0.94000000000232831</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564461.18000000005</v>
      </c>
      <c r="D1382" s="1">
        <f>'RAS-funkcijski'!E88</f>
        <v>643201.82999999996</v>
      </c>
      <c r="E1382" s="1">
        <v>0</v>
      </c>
      <c r="F1382" s="1">
        <v>0</v>
      </c>
      <c r="G1382" s="2">
        <f t="shared" si="24"/>
        <v>155472.64655999999</v>
      </c>
      <c r="H1382" s="2">
        <f t="shared" si="27"/>
        <v>0.35000000009313226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101328.20999999999</v>
      </c>
      <c r="D1383" s="1">
        <f>'RAS-funkcijski'!E89</f>
        <v>98709.64</v>
      </c>
      <c r="E1383" s="1">
        <v>0</v>
      </c>
      <c r="F1383" s="1">
        <v>0</v>
      </c>
      <c r="G1383" s="2">
        <f t="shared" si="24"/>
        <v>25393.536650000002</v>
      </c>
      <c r="H1383" s="2">
        <f t="shared" si="27"/>
        <v>0.569999999992433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65491.11</v>
      </c>
      <c r="D1399" s="1">
        <f>'RAS-funkcijski'!E105</f>
        <v>54862.87</v>
      </c>
      <c r="E1399" s="1">
        <v>0</v>
      </c>
      <c r="F1399" s="1">
        <v>0</v>
      </c>
      <c r="G1399" s="2">
        <f t="shared" si="24"/>
        <v>17696.901850000002</v>
      </c>
      <c r="H1399" s="2">
        <f t="shared" si="27"/>
        <v>0.23999999999796273</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35837.1</v>
      </c>
      <c r="D1400" s="1">
        <f>'RAS-funkcijski'!E106</f>
        <v>43846.77</v>
      </c>
      <c r="E1400" s="1">
        <v>0</v>
      </c>
      <c r="F1400" s="1">
        <v>0</v>
      </c>
      <c r="G1400" s="2">
        <f t="shared" si="24"/>
        <v>12600.125279999997</v>
      </c>
      <c r="H1400" s="2">
        <f t="shared" si="27"/>
        <v>0.33000000000174623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451848.45</v>
      </c>
      <c r="D1401" s="1">
        <f>'RAS-funkcijski'!E107</f>
        <v>444539.32999999984</v>
      </c>
      <c r="E1401" s="1">
        <v>0</v>
      </c>
      <c r="F1401" s="1">
        <v>0</v>
      </c>
      <c r="G1401" s="2">
        <f t="shared" si="24"/>
        <v>138115.49232999998</v>
      </c>
      <c r="H1401" s="2">
        <f t="shared" si="27"/>
        <v>0.77999999985331669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269685.32</v>
      </c>
      <c r="D1402" s="1">
        <f>'RAS-funkcijski'!E108</f>
        <v>253752.43</v>
      </c>
      <c r="E1402" s="1">
        <v>0</v>
      </c>
      <c r="F1402" s="1">
        <v>0</v>
      </c>
      <c r="G1402" s="2">
        <f t="shared" si="24"/>
        <v>80827.778720000002</v>
      </c>
      <c r="H1402" s="2">
        <f t="shared" si="27"/>
        <v>0.75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182163.13</v>
      </c>
      <c r="D1403" s="1">
        <f>'RAS-funkcijski'!E109</f>
        <v>190786.89999999988</v>
      </c>
      <c r="E1403" s="1">
        <v>0</v>
      </c>
      <c r="F1403" s="1">
        <v>0</v>
      </c>
      <c r="G1403" s="2">
        <f t="shared" si="24"/>
        <v>59192.377649999973</v>
      </c>
      <c r="H1403" s="2">
        <f t="shared" si="27"/>
        <v>0.2300000001268927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577804.44000000006</v>
      </c>
      <c r="D1408" s="1">
        <f>'RAS-funkcijski'!E114</f>
        <v>159985.71</v>
      </c>
      <c r="E1408" s="1">
        <v>0</v>
      </c>
      <c r="F1408" s="1">
        <v>0</v>
      </c>
      <c r="G1408" s="2">
        <f t="shared" si="24"/>
        <v>98755.344600000011</v>
      </c>
      <c r="H1408" s="2">
        <f t="shared" si="27"/>
        <v>0.73000000006868504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534086.03</v>
      </c>
      <c r="D1409" s="1">
        <f>'RAS-funkcijski'!E115</f>
        <v>107985.70999999999</v>
      </c>
      <c r="E1409" s="1">
        <v>0</v>
      </c>
      <c r="F1409" s="1">
        <v>0</v>
      </c>
      <c r="G1409" s="2">
        <f t="shared" si="24"/>
        <v>83256.376950000005</v>
      </c>
      <c r="H1409" s="2">
        <f t="shared" si="27"/>
        <v>0.32000000003608875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17573</v>
      </c>
      <c r="D1410" s="1">
        <f>'RAS-funkcijski'!E116</f>
        <v>43968.75</v>
      </c>
      <c r="E1410" s="1">
        <v>0</v>
      </c>
      <c r="F1410" s="1">
        <v>0</v>
      </c>
      <c r="G1410" s="2">
        <f t="shared" si="24"/>
        <v>11817.175999999999</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516513.03</v>
      </c>
      <c r="D1411" s="1">
        <f>'RAS-funkcijski'!E117</f>
        <v>64016.959999999999</v>
      </c>
      <c r="E1411" s="1">
        <v>0</v>
      </c>
      <c r="F1411" s="1">
        <v>0</v>
      </c>
      <c r="G1411" s="2">
        <f t="shared" si="24"/>
        <v>72833.80535000001</v>
      </c>
      <c r="H1411" s="2">
        <f t="shared" si="27"/>
        <v>7.0000000028812792E-2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7167</v>
      </c>
      <c r="D1412" s="1">
        <f>'RAS-funkcijski'!E118</f>
        <v>7180</v>
      </c>
      <c r="E1412" s="1">
        <v>0</v>
      </c>
      <c r="F1412" s="1">
        <v>0</v>
      </c>
      <c r="G1412" s="2">
        <f t="shared" si="24"/>
        <v>2454.078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7167</v>
      </c>
      <c r="D1413" s="1">
        <f>'RAS-funkcijski'!E119</f>
        <v>7180</v>
      </c>
      <c r="E1413" s="1">
        <v>0</v>
      </c>
      <c r="F1413" s="1">
        <v>0</v>
      </c>
      <c r="G1413" s="2">
        <f t="shared" si="24"/>
        <v>2475.605</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36551.410000000003</v>
      </c>
      <c r="D1419" s="1">
        <f>'RAS-funkcijski'!E125</f>
        <v>44820</v>
      </c>
      <c r="E1419" s="1">
        <v>0</v>
      </c>
      <c r="F1419" s="1">
        <v>0</v>
      </c>
      <c r="G1419" s="2">
        <f t="shared" si="24"/>
        <v>15269.160610000001</v>
      </c>
      <c r="H1419" s="2">
        <f t="shared" si="27"/>
        <v>0.41000000000349246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196232.72999999998</v>
      </c>
      <c r="D1423" s="1">
        <f>'RAS-funkcijski'!E129</f>
        <v>286356.68</v>
      </c>
      <c r="E1423" s="1">
        <v>0</v>
      </c>
      <c r="F1423" s="1">
        <v>0</v>
      </c>
      <c r="G1423" s="2">
        <f t="shared" si="24"/>
        <v>96118.261249999996</v>
      </c>
      <c r="H1423" s="2">
        <f t="shared" si="27"/>
        <v>0.59000000002561137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136341.49</v>
      </c>
      <c r="D1432" s="1">
        <f>'RAS-funkcijski'!E138</f>
        <v>227409.07</v>
      </c>
      <c r="E1432" s="1">
        <v>0</v>
      </c>
      <c r="F1432" s="1">
        <v>0</v>
      </c>
      <c r="G1432" s="2">
        <f t="shared" si="24"/>
        <v>79215.390420000011</v>
      </c>
      <c r="H1432" s="2">
        <f t="shared" si="27"/>
        <v>0.55999999999767169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59891.24</v>
      </c>
      <c r="D1434" s="1">
        <f>'RAS-funkcijski'!E140</f>
        <v>58947.61</v>
      </c>
      <c r="E1434" s="1">
        <v>0</v>
      </c>
      <c r="F1434" s="1">
        <v>0</v>
      </c>
      <c r="G1434" s="2">
        <f t="shared" si="24"/>
        <v>24178.958560000003</v>
      </c>
      <c r="H1434" s="2">
        <f t="shared" si="27"/>
        <v>0.62999999999738066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4780870.2800000012</v>
      </c>
      <c r="D1435" s="13">
        <f>'RAS-funkcijski'!E141</f>
        <v>6138144.0499999989</v>
      </c>
      <c r="E1435" s="13">
        <v>0</v>
      </c>
      <c r="F1435" s="13">
        <v>0</v>
      </c>
      <c r="G1435" s="14">
        <f t="shared" si="24"/>
        <v>2336830.6980599998</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28579.11</v>
      </c>
      <c r="E1436" s="6">
        <v>0</v>
      </c>
      <c r="F1436" s="6">
        <v>0</v>
      </c>
      <c r="G1436" s="7">
        <f t="shared" si="24"/>
        <v>57.15822</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28579.11</v>
      </c>
      <c r="E1453" s="1">
        <v>0</v>
      </c>
      <c r="F1453" s="1">
        <v>0</v>
      </c>
      <c r="G1453" s="2">
        <f t="shared" si="24"/>
        <v>1028.8479599999998</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28579.11</v>
      </c>
      <c r="E1454" s="1">
        <v>0</v>
      </c>
      <c r="F1454" s="1">
        <v>0</v>
      </c>
      <c r="G1454" s="2">
        <f t="shared" si="24"/>
        <v>1086.0061800000001</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28579.11</v>
      </c>
      <c r="E1456" s="1">
        <v>0</v>
      </c>
      <c r="F1456" s="1">
        <v>0</v>
      </c>
      <c r="G1456" s="2">
        <f t="shared" si="24"/>
        <v>1200.3226200000001</v>
      </c>
      <c r="H1456" s="2">
        <f t="shared" si="27"/>
        <v>0.11000000000058208</v>
      </c>
      <c r="I1456" s="10">
        <f t="shared" si="30"/>
        <v>132.03548820069869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1814095.85</v>
      </c>
      <c r="D1480" s="6"/>
      <c r="E1480" s="6">
        <v>0</v>
      </c>
      <c r="F1480" s="6">
        <v>0</v>
      </c>
      <c r="G1480" s="7">
        <f t="shared" ref="G1480:G1580" si="34">B1480/1000*C1480</f>
        <v>1814.0958500000002</v>
      </c>
      <c r="H1480" s="7">
        <f t="shared" ref="H1480:H1580" si="35">ABS(C1480-ROUND(C1480,0))</f>
        <v>0.14999999990686774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7605111.7799999993</v>
      </c>
      <c r="D1481" s="1">
        <v>0</v>
      </c>
      <c r="E1481" s="1">
        <v>0</v>
      </c>
      <c r="F1481" s="1">
        <v>0</v>
      </c>
      <c r="G1481" s="2">
        <f t="shared" si="34"/>
        <v>15210.223559999999</v>
      </c>
      <c r="H1481" s="2">
        <f t="shared" si="35"/>
        <v>0.22000000067055225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6012767.8699999992</v>
      </c>
      <c r="D1483" s="1">
        <v>0</v>
      </c>
      <c r="E1483" s="1">
        <v>0</v>
      </c>
      <c r="F1483" s="1">
        <v>0</v>
      </c>
      <c r="G1483" s="2">
        <f t="shared" si="34"/>
        <v>24051.071479999999</v>
      </c>
      <c r="H1483" s="2">
        <f t="shared" si="35"/>
        <v>0.13000000081956387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849032.5299999998</v>
      </c>
      <c r="D1484" s="1">
        <v>0</v>
      </c>
      <c r="E1484" s="1">
        <v>0</v>
      </c>
      <c r="F1484" s="1">
        <v>0</v>
      </c>
      <c r="G1484" s="2">
        <f t="shared" si="34"/>
        <v>4245.1626499999993</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1917946.9299999997</v>
      </c>
      <c r="D1485" s="1">
        <v>0</v>
      </c>
      <c r="E1485" s="1">
        <v>0</v>
      </c>
      <c r="F1485" s="1">
        <v>0</v>
      </c>
      <c r="G1485" s="2">
        <f t="shared" si="34"/>
        <v>11507.681579999999</v>
      </c>
      <c r="H1485" s="2">
        <f t="shared" si="35"/>
        <v>7.0000000298023224E-2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48826.96</v>
      </c>
      <c r="D1486" s="1">
        <v>0</v>
      </c>
      <c r="E1486" s="1">
        <v>0</v>
      </c>
      <c r="F1486" s="1">
        <v>0</v>
      </c>
      <c r="G1486" s="2">
        <f t="shared" si="34"/>
        <v>341.78872000000001</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143358.62</v>
      </c>
      <c r="D1487" s="1">
        <v>0</v>
      </c>
      <c r="E1487" s="1">
        <v>0</v>
      </c>
      <c r="F1487" s="1">
        <v>0</v>
      </c>
      <c r="G1487" s="2">
        <f t="shared" si="34"/>
        <v>1146.86896</v>
      </c>
      <c r="H1487" s="2">
        <f t="shared" si="35"/>
        <v>0.38000000000465661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141898.18</v>
      </c>
      <c r="D1488" s="1">
        <v>0</v>
      </c>
      <c r="E1488" s="1">
        <v>0</v>
      </c>
      <c r="F1488" s="1">
        <v>0</v>
      </c>
      <c r="G1488" s="2">
        <f>B1488/1000*C1488</f>
        <v>1277.0836199999999</v>
      </c>
      <c r="H1488" s="2">
        <f>ABS(C1488-ROUND(C1488,0))</f>
        <v>0.17999999999301508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299380.31</v>
      </c>
      <c r="D1489" s="1">
        <v>0</v>
      </c>
      <c r="E1489" s="1">
        <v>0</v>
      </c>
      <c r="F1489" s="1">
        <v>0</v>
      </c>
      <c r="G1489" s="2">
        <f t="shared" si="34"/>
        <v>2993.8031000000001</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201484.73</v>
      </c>
      <c r="D1490" s="1">
        <v>0</v>
      </c>
      <c r="E1490" s="1">
        <v>0</v>
      </c>
      <c r="F1490" s="1">
        <v>0</v>
      </c>
      <c r="G1490" s="2">
        <f t="shared" si="34"/>
        <v>2216.33203</v>
      </c>
      <c r="H1490" s="2">
        <f t="shared" si="35"/>
        <v>0.26999999998952262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2410839.61</v>
      </c>
      <c r="D1491" s="1">
        <v>0</v>
      </c>
      <c r="E1491" s="1">
        <v>0</v>
      </c>
      <c r="F1491" s="1">
        <v>0</v>
      </c>
      <c r="G1491" s="2">
        <f t="shared" si="34"/>
        <v>28930.07532</v>
      </c>
      <c r="H1491" s="2">
        <f t="shared" si="35"/>
        <v>0.39000000013038516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1551899.45</v>
      </c>
      <c r="D1492" s="1">
        <v>0</v>
      </c>
      <c r="E1492" s="1">
        <v>0</v>
      </c>
      <c r="F1492" s="1">
        <v>0</v>
      </c>
      <c r="G1492" s="2">
        <f t="shared" si="34"/>
        <v>20174.692849999999</v>
      </c>
      <c r="H1492" s="2">
        <f t="shared" si="35"/>
        <v>0.44999999995343387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40444.46</v>
      </c>
      <c r="D1493" s="1">
        <v>0</v>
      </c>
      <c r="E1493" s="1">
        <v>0</v>
      </c>
      <c r="F1493" s="1">
        <v>0</v>
      </c>
      <c r="G1493" s="2">
        <f t="shared" si="34"/>
        <v>566.22244000000001</v>
      </c>
      <c r="H1493" s="2">
        <f t="shared" si="35"/>
        <v>0.45999999999912689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40444.46</v>
      </c>
      <c r="D1497" s="1">
        <v>0</v>
      </c>
      <c r="E1497" s="1">
        <v>0</v>
      </c>
      <c r="F1497" s="1">
        <v>0</v>
      </c>
      <c r="G1497" s="2">
        <f t="shared" si="34"/>
        <v>728.00027999999998</v>
      </c>
      <c r="H1497" s="2">
        <f t="shared" si="35"/>
        <v>0.45999999999912689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7193964.3300000001</v>
      </c>
      <c r="D1499" s="1">
        <v>0</v>
      </c>
      <c r="E1499" s="1">
        <v>0</v>
      </c>
      <c r="F1499" s="1">
        <v>0</v>
      </c>
      <c r="G1499" s="2">
        <f t="shared" si="34"/>
        <v>143879.28659999999</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5841795.5800000001</v>
      </c>
      <c r="D1501" s="1">
        <v>0</v>
      </c>
      <c r="E1501" s="1">
        <v>0</v>
      </c>
      <c r="F1501" s="1">
        <v>0</v>
      </c>
      <c r="G1501" s="2">
        <f t="shared" si="34"/>
        <v>128519.50275999999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823077.35999999987</v>
      </c>
      <c r="D1502" s="1">
        <v>0</v>
      </c>
      <c r="E1502" s="1">
        <v>0</v>
      </c>
      <c r="F1502" s="1">
        <v>0</v>
      </c>
      <c r="G1502" s="2">
        <f t="shared" si="34"/>
        <v>18930.779279999995</v>
      </c>
      <c r="H1502" s="2">
        <f t="shared" si="35"/>
        <v>0.35999999986961484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1882884.62</v>
      </c>
      <c r="D1503" s="1">
        <v>0</v>
      </c>
      <c r="E1503" s="1">
        <v>0</v>
      </c>
      <c r="F1503" s="1">
        <v>0</v>
      </c>
      <c r="G1503" s="2">
        <f t="shared" si="34"/>
        <v>45189.230880000003</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47802.91</v>
      </c>
      <c r="D1504" s="1">
        <v>0</v>
      </c>
      <c r="E1504" s="1">
        <v>0</v>
      </c>
      <c r="F1504" s="1">
        <v>0</v>
      </c>
      <c r="G1504" s="2">
        <f t="shared" si="34"/>
        <v>1195.07275</v>
      </c>
      <c r="H1504" s="2">
        <f t="shared" si="35"/>
        <v>8.999999999650754E-2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113351.42</v>
      </c>
      <c r="D1505" s="1">
        <v>0</v>
      </c>
      <c r="E1505" s="1">
        <v>0</v>
      </c>
      <c r="F1505" s="1">
        <v>0</v>
      </c>
      <c r="G1505" s="2">
        <f t="shared" si="34"/>
        <v>2947.1369199999999</v>
      </c>
      <c r="H1505" s="2">
        <f t="shared" si="35"/>
        <v>0.41999999999825377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148813.65</v>
      </c>
      <c r="D1506" s="1">
        <v>0</v>
      </c>
      <c r="E1506" s="1">
        <v>0</v>
      </c>
      <c r="F1506" s="1">
        <v>0</v>
      </c>
      <c r="G1506" s="2">
        <f>B1506/1000*C1506</f>
        <v>4017.9685499999996</v>
      </c>
      <c r="H1506" s="2">
        <f>ABS(C1506-ROUND(C1506,0))</f>
        <v>0.35000000000582077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295472.38</v>
      </c>
      <c r="D1507" s="1">
        <v>0</v>
      </c>
      <c r="E1507" s="1">
        <v>0</v>
      </c>
      <c r="F1507" s="1">
        <v>0</v>
      </c>
      <c r="G1507" s="2">
        <f t="shared" si="34"/>
        <v>8273.2266400000008</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196259.73</v>
      </c>
      <c r="D1508" s="1">
        <v>0</v>
      </c>
      <c r="E1508" s="1">
        <v>0</v>
      </c>
      <c r="F1508" s="1">
        <v>0</v>
      </c>
      <c r="G1508" s="2">
        <f t="shared" si="34"/>
        <v>5691.5321700000004</v>
      </c>
      <c r="H1508" s="2">
        <f t="shared" si="35"/>
        <v>0.26999999998952262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2334133.5100000002</v>
      </c>
      <c r="D1509" s="1">
        <v>0</v>
      </c>
      <c r="E1509" s="1">
        <v>0</v>
      </c>
      <c r="F1509" s="1">
        <v>0</v>
      </c>
      <c r="G1509" s="2">
        <f t="shared" si="34"/>
        <v>70024.005300000004</v>
      </c>
      <c r="H1509" s="2">
        <f t="shared" si="35"/>
        <v>0.48999999975785613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1140063.0499999998</v>
      </c>
      <c r="D1510" s="1">
        <v>0</v>
      </c>
      <c r="E1510" s="1">
        <v>0</v>
      </c>
      <c r="F1510" s="1">
        <v>0</v>
      </c>
      <c r="G1510" s="2">
        <f t="shared" si="34"/>
        <v>35341.954549999995</v>
      </c>
      <c r="H1510" s="2">
        <f t="shared" si="35"/>
        <v>4.9999999813735485E-2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212105.7</v>
      </c>
      <c r="D1511" s="1">
        <v>0</v>
      </c>
      <c r="E1511" s="1">
        <v>0</v>
      </c>
      <c r="F1511" s="1">
        <v>0</v>
      </c>
      <c r="G1511" s="2">
        <f t="shared" si="34"/>
        <v>6787.3824000000004</v>
      </c>
      <c r="H1511" s="2">
        <f t="shared" si="35"/>
        <v>0.29999999998835847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212105.7</v>
      </c>
      <c r="D1515" s="1">
        <v>0</v>
      </c>
      <c r="E1515" s="1">
        <v>0</v>
      </c>
      <c r="F1515" s="1">
        <v>0</v>
      </c>
      <c r="G1515" s="2">
        <f t="shared" si="34"/>
        <v>7635.8051999999998</v>
      </c>
      <c r="H1515" s="2">
        <f t="shared" si="35"/>
        <v>0.29999999998835847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2225243.2999999989</v>
      </c>
      <c r="D1517" s="1">
        <v>0</v>
      </c>
      <c r="E1517" s="1">
        <v>0</v>
      </c>
      <c r="F1517" s="1">
        <v>0</v>
      </c>
      <c r="G1517" s="2">
        <f t="shared" si="34"/>
        <v>84559.245399999956</v>
      </c>
      <c r="H1517" s="2">
        <f t="shared" si="35"/>
        <v>0.29999999888241291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115843.37999999999</v>
      </c>
      <c r="D1518" s="1">
        <v>0</v>
      </c>
      <c r="E1518" s="1">
        <v>0</v>
      </c>
      <c r="F1518" s="1">
        <v>0</v>
      </c>
      <c r="G1518" s="2">
        <f t="shared" si="34"/>
        <v>4517.8918199999998</v>
      </c>
      <c r="H1518" s="2">
        <f t="shared" si="35"/>
        <v>0.3799999999901047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35648.619999999995</v>
      </c>
      <c r="D1524" s="1">
        <v>0</v>
      </c>
      <c r="E1524" s="1">
        <v>0</v>
      </c>
      <c r="F1524" s="1">
        <v>0</v>
      </c>
      <c r="G1524" s="2">
        <f t="shared" si="34"/>
        <v>1604.1878999999997</v>
      </c>
      <c r="H1524" s="2">
        <f t="shared" si="35"/>
        <v>0.38000000000465661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32194.34</v>
      </c>
      <c r="D1530" s="1">
        <v>0</v>
      </c>
      <c r="E1530" s="1">
        <v>0</v>
      </c>
      <c r="F1530" s="1">
        <v>0</v>
      </c>
      <c r="G1530" s="2">
        <f t="shared" si="34"/>
        <v>1641.9113399999999</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31935.14</v>
      </c>
      <c r="D1531" s="1">
        <v>0</v>
      </c>
      <c r="E1531" s="1">
        <v>0</v>
      </c>
      <c r="F1531" s="1">
        <v>0</v>
      </c>
      <c r="G1531" s="2">
        <f t="shared" si="34"/>
        <v>1660.6272799999999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259.2</v>
      </c>
      <c r="D1532" s="1">
        <v>0</v>
      </c>
      <c r="E1532" s="1">
        <v>0</v>
      </c>
      <c r="F1532" s="1">
        <v>0</v>
      </c>
      <c r="G1532" s="2">
        <f t="shared" si="34"/>
        <v>13.737599999999999</v>
      </c>
      <c r="H1532" s="2">
        <f t="shared" si="35"/>
        <v>0.19999999999998863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398.17</v>
      </c>
      <c r="D1550" s="1">
        <v>0</v>
      </c>
      <c r="E1550" s="1">
        <v>0</v>
      </c>
      <c r="F1550" s="1">
        <v>0</v>
      </c>
      <c r="G1550" s="2">
        <f t="shared" si="34"/>
        <v>28.270069999999997</v>
      </c>
      <c r="H1550" s="2">
        <f t="shared" si="35"/>
        <v>0.17000000000001592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398.17</v>
      </c>
      <c r="D1551" s="1">
        <v>0</v>
      </c>
      <c r="E1551" s="1">
        <v>0</v>
      </c>
      <c r="F1551" s="1">
        <v>0</v>
      </c>
      <c r="G1551" s="2">
        <f t="shared" si="34"/>
        <v>28.668239999999997</v>
      </c>
      <c r="H1551" s="2">
        <f t="shared" si="35"/>
        <v>0.17000000000001592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3056.11</v>
      </c>
      <c r="D1560" s="1">
        <v>0</v>
      </c>
      <c r="E1560" s="1">
        <v>0</v>
      </c>
      <c r="F1560" s="1">
        <v>0</v>
      </c>
      <c r="G1560" s="2">
        <f t="shared" si="34"/>
        <v>247.54491000000002</v>
      </c>
      <c r="H1560" s="2">
        <f t="shared" si="35"/>
        <v>0.11000000000012733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800</v>
      </c>
      <c r="D1561" s="1">
        <v>0</v>
      </c>
      <c r="E1561" s="1">
        <v>0</v>
      </c>
      <c r="F1561" s="1">
        <v>0</v>
      </c>
      <c r="G1561" s="2">
        <f t="shared" si="34"/>
        <v>65.600000000000009</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2256.11</v>
      </c>
      <c r="D1564" s="1">
        <v>0</v>
      </c>
      <c r="E1564" s="1">
        <v>0</v>
      </c>
      <c r="F1564" s="1">
        <v>0</v>
      </c>
      <c r="G1564" s="2">
        <f t="shared" si="34"/>
        <v>191.76935000000003</v>
      </c>
      <c r="H1564" s="2">
        <f t="shared" si="35"/>
        <v>0.11000000000012733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80194.759999999995</v>
      </c>
      <c r="D1565" s="1">
        <v>0</v>
      </c>
      <c r="E1565" s="1">
        <v>0</v>
      </c>
      <c r="F1565" s="1">
        <v>0</v>
      </c>
      <c r="G1565" s="2">
        <f t="shared" si="34"/>
        <v>6896.7493599999989</v>
      </c>
      <c r="H1565" s="2">
        <f t="shared" si="35"/>
        <v>0.24000000000523869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80194.759999999995</v>
      </c>
      <c r="D1566" s="1">
        <v>0</v>
      </c>
      <c r="E1566" s="1">
        <v>0</v>
      </c>
      <c r="F1566" s="1">
        <v>0</v>
      </c>
      <c r="G1566" s="2">
        <f t="shared" si="34"/>
        <v>6976.9441199999992</v>
      </c>
      <c r="H1566" s="2">
        <f t="shared" si="35"/>
        <v>0.24000000000523869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2109399.92</v>
      </c>
      <c r="D1576" s="1">
        <v>0</v>
      </c>
      <c r="E1576" s="1">
        <v>0</v>
      </c>
      <c r="F1576" s="1">
        <v>0</v>
      </c>
      <c r="G1576" s="2">
        <f t="shared" si="34"/>
        <v>204611.79224000001</v>
      </c>
      <c r="H1576" s="2">
        <f t="shared" si="35"/>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659201.0900000002</v>
      </c>
      <c r="D1578" s="1">
        <v>0</v>
      </c>
      <c r="E1578" s="1">
        <v>0</v>
      </c>
      <c r="F1578" s="1">
        <v>0</v>
      </c>
      <c r="G1578" s="2">
        <f t="shared" si="34"/>
        <v>65260.907910000024</v>
      </c>
      <c r="H1578" s="2">
        <f t="shared" si="35"/>
        <v>9.0000000200234354E-2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634807.99</v>
      </c>
      <c r="D1579" s="1">
        <v>0</v>
      </c>
      <c r="E1579" s="1">
        <v>0</v>
      </c>
      <c r="F1579" s="1">
        <v>0</v>
      </c>
      <c r="G1579" s="2">
        <f t="shared" si="34"/>
        <v>63480.798999999999</v>
      </c>
      <c r="H1579" s="2">
        <f t="shared" si="35"/>
        <v>1.0000000009313226E-2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815390.84</v>
      </c>
      <c r="D1580" s="13">
        <v>0</v>
      </c>
      <c r="E1580" s="13">
        <v>0</v>
      </c>
      <c r="F1580" s="13">
        <v>0</v>
      </c>
      <c r="G1580" s="14">
        <f t="shared" si="34"/>
        <v>82354.474839999995</v>
      </c>
      <c r="H1580" s="14">
        <f t="shared" si="35"/>
        <v>0.16000000003259629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31018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7596493.8300000019</v>
      </c>
      <c r="I16" s="170">
        <f>'PR-RAS'!E6</f>
        <v>9000486.7300000004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5497990.9500000002</v>
      </c>
      <c r="I17" s="170">
        <f>'PR-RAS'!E151</f>
        <v>6481881.6199999992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710591.0100000028</v>
      </c>
      <c r="I18" s="170">
        <f>'PR-RAS'!E645</f>
        <v>1436247.1100000027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23779711.199999999</v>
      </c>
      <c r="I20" s="173">
        <f>BILANCA!E7</f>
        <v>24407947.810000002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9085043.6900000013</v>
      </c>
      <c r="I21" s="175">
        <f>BILANCA!E68</f>
        <v>10125195.02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1839177.82</v>
      </c>
      <c r="I22" s="175">
        <f>BILANCA!E176</f>
        <v>2247363.2999999998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31025577.070000004</v>
      </c>
      <c r="I23" s="177">
        <f>BILANCA!E237</f>
        <v>32285779.529999997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1382847.19</v>
      </c>
      <c r="I24" s="173">
        <f>'RAS-funkcijski'!E5</f>
        <v>1677789.3499999999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862451.59</v>
      </c>
      <c r="I25" s="175">
        <f>'RAS-funkcijski'!E35</f>
        <v>1144644.19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564461.18000000005</v>
      </c>
      <c r="I26" s="175">
        <f>'RAS-funkcijski'!E88</f>
        <v>643201.82999999996</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577804.44000000006</v>
      </c>
      <c r="I27" s="175">
        <f>'RAS-funkcijski'!E114</f>
        <v>159985.71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4780870.2800000012</v>
      </c>
      <c r="I28" s="179">
        <f>'RAS-funkcijski'!E141</f>
        <v>6138144.0499999989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28579.11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28579.11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1814095.85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2225243.2999999989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115843.37999999999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2109399.92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7596493.8300000019</v>
      </c>
      <c r="E6" s="51">
        <f>E7+E44+E50+E82+E106+E124+E133+E139</f>
        <v>9000486.7300000004</v>
      </c>
      <c r="F6" s="52">
        <f t="shared" ref="F6:F131" si="0">IF(D6&lt;&gt;0,IF(E6/D6&gt;=100,"&gt;&gt;100",E6/D6*100),"-")</f>
        <v>118.48211729542074</v>
      </c>
    </row>
    <row r="7" spans="1:25" ht="12.75" customHeight="1" x14ac:dyDescent="0.2">
      <c r="A7" s="53">
        <v>61</v>
      </c>
      <c r="B7" s="294" t="s">
        <v>60</v>
      </c>
      <c r="C7" s="50" t="s">
        <v>61</v>
      </c>
      <c r="D7" s="51">
        <f t="shared" ref="D7:E7" si="1">D8+D17+D23+D29+D37+D40</f>
        <v>5368862.8900000006</v>
      </c>
      <c r="E7" s="51">
        <f t="shared" si="1"/>
        <v>6148050.8199999994</v>
      </c>
      <c r="F7" s="52">
        <f t="shared" si="0"/>
        <v>114.51309049913172</v>
      </c>
    </row>
    <row r="8" spans="1:25" ht="12.75" customHeight="1" x14ac:dyDescent="0.2">
      <c r="A8" s="53">
        <v>611</v>
      </c>
      <c r="B8" s="85" t="s">
        <v>62</v>
      </c>
      <c r="C8" s="50" t="s">
        <v>63</v>
      </c>
      <c r="D8" s="51">
        <f t="shared" ref="D8:E8" si="2">SUM(D9:D14)-D15-D16</f>
        <v>3449084.2200000007</v>
      </c>
      <c r="E8" s="51">
        <f t="shared" si="2"/>
        <v>4053587.8099999996</v>
      </c>
      <c r="F8" s="52">
        <f t="shared" si="0"/>
        <v>117.52649548232831</v>
      </c>
    </row>
    <row r="9" spans="1:25" ht="12.75" customHeight="1" x14ac:dyDescent="0.2">
      <c r="A9" s="53">
        <v>6111</v>
      </c>
      <c r="B9" s="85" t="s">
        <v>64</v>
      </c>
      <c r="C9" s="50" t="s">
        <v>65</v>
      </c>
      <c r="D9" s="242">
        <v>2082214.02</v>
      </c>
      <c r="E9" s="242">
        <v>2816552.16</v>
      </c>
      <c r="F9" s="52">
        <f t="shared" si="0"/>
        <v>135.26717873122379</v>
      </c>
    </row>
    <row r="10" spans="1:25" ht="12.75" customHeight="1" x14ac:dyDescent="0.2">
      <c r="A10" s="53">
        <v>6112</v>
      </c>
      <c r="B10" s="85" t="s">
        <v>66</v>
      </c>
      <c r="C10" s="50" t="s">
        <v>67</v>
      </c>
      <c r="D10" s="242">
        <v>369852.12</v>
      </c>
      <c r="E10" s="242">
        <v>387156.53</v>
      </c>
      <c r="F10" s="52">
        <f t="shared" si="0"/>
        <v>104.67873754515725</v>
      </c>
    </row>
    <row r="11" spans="1:25" ht="12.75" customHeight="1" x14ac:dyDescent="0.2">
      <c r="A11" s="53">
        <v>6113</v>
      </c>
      <c r="B11" s="85" t="s">
        <v>68</v>
      </c>
      <c r="C11" s="50" t="s">
        <v>69</v>
      </c>
      <c r="D11" s="242">
        <v>660670.93000000005</v>
      </c>
      <c r="E11" s="242">
        <v>747363.47</v>
      </c>
      <c r="F11" s="52">
        <f t="shared" si="0"/>
        <v>113.12189413268115</v>
      </c>
    </row>
    <row r="12" spans="1:25" ht="12.75" customHeight="1" x14ac:dyDescent="0.2">
      <c r="A12" s="53">
        <v>6114</v>
      </c>
      <c r="B12" s="85" t="s">
        <v>70</v>
      </c>
      <c r="C12" s="50" t="s">
        <v>71</v>
      </c>
      <c r="D12" s="242">
        <v>377336.03</v>
      </c>
      <c r="E12" s="242">
        <v>259043.02</v>
      </c>
      <c r="F12" s="52">
        <f t="shared" si="0"/>
        <v>68.650486411276432</v>
      </c>
    </row>
    <row r="13" spans="1:25" ht="12.75" customHeight="1" x14ac:dyDescent="0.2">
      <c r="A13" s="53">
        <v>6115</v>
      </c>
      <c r="B13" s="85" t="s">
        <v>72</v>
      </c>
      <c r="C13" s="50" t="s">
        <v>73</v>
      </c>
      <c r="D13" s="242">
        <v>214114.47</v>
      </c>
      <c r="E13" s="242">
        <v>232408.97</v>
      </c>
      <c r="F13" s="52">
        <f t="shared" si="0"/>
        <v>108.54426139438405</v>
      </c>
    </row>
    <row r="14" spans="1:25" ht="12.75" customHeight="1" x14ac:dyDescent="0.2">
      <c r="A14" s="53">
        <v>6116</v>
      </c>
      <c r="B14" s="85" t="s">
        <v>74</v>
      </c>
      <c r="C14" s="50" t="s">
        <v>75</v>
      </c>
      <c r="D14" s="242">
        <v>36572.29</v>
      </c>
      <c r="E14" s="242">
        <v>2308.19</v>
      </c>
      <c r="F14" s="52">
        <f t="shared" si="0"/>
        <v>6.3113083703536201</v>
      </c>
    </row>
    <row r="15" spans="1:25" ht="12.75" customHeight="1" x14ac:dyDescent="0.2">
      <c r="A15" s="53">
        <v>6117</v>
      </c>
      <c r="B15" s="85" t="s">
        <v>76</v>
      </c>
      <c r="C15" s="50" t="s">
        <v>77</v>
      </c>
      <c r="D15" s="242">
        <v>291675.64</v>
      </c>
      <c r="E15" s="242">
        <v>391244.53</v>
      </c>
      <c r="F15" s="52">
        <f t="shared" si="0"/>
        <v>134.13685489813275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1715087.09</v>
      </c>
      <c r="E23" s="51">
        <f t="shared" si="4"/>
        <v>1891263.8</v>
      </c>
      <c r="F23" s="52">
        <f t="shared" si="0"/>
        <v>110.2721728259292</v>
      </c>
    </row>
    <row r="24" spans="1:6" ht="12.75" customHeight="1" x14ac:dyDescent="0.2">
      <c r="A24" s="53">
        <v>6131</v>
      </c>
      <c r="B24" s="85" t="s">
        <v>94</v>
      </c>
      <c r="C24" s="50" t="s">
        <v>95</v>
      </c>
      <c r="D24" s="242">
        <v>586056.24</v>
      </c>
      <c r="E24" s="242">
        <v>877001.68</v>
      </c>
      <c r="F24" s="52">
        <f t="shared" si="0"/>
        <v>149.6446279626679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1129030.8500000001</v>
      </c>
      <c r="E27" s="242">
        <v>1014262.12</v>
      </c>
      <c r="F27" s="52">
        <f t="shared" si="0"/>
        <v>89.834756951061152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204691.58</v>
      </c>
      <c r="E29" s="51">
        <f t="shared" si="5"/>
        <v>203199.21</v>
      </c>
      <c r="F29" s="52">
        <f t="shared" si="0"/>
        <v>99.27091773877558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204585.4</v>
      </c>
      <c r="E31" s="242">
        <v>203194.65</v>
      </c>
      <c r="F31" s="52">
        <f t="shared" si="0"/>
        <v>99.320210533107442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106.18</v>
      </c>
      <c r="E33" s="242">
        <v>4.5599999999999996</v>
      </c>
      <c r="F33" s="52">
        <f t="shared" si="0"/>
        <v>4.2945940855151621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131098.59</v>
      </c>
      <c r="E50" s="51">
        <f>E51+E54+E59+E62+E65+E68+E71+E74+E77</f>
        <v>633452.16</v>
      </c>
      <c r="F50" s="52">
        <f t="shared" si="0"/>
        <v>483.18762238403946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131098.59</v>
      </c>
      <c r="E59" s="51">
        <f t="shared" si="12"/>
        <v>461861.15</v>
      </c>
      <c r="F59" s="52">
        <f t="shared" si="0"/>
        <v>352.30062352310586</v>
      </c>
    </row>
    <row r="60" spans="1:6" ht="24" x14ac:dyDescent="0.2">
      <c r="A60" s="53">
        <v>6331</v>
      </c>
      <c r="B60" s="86" t="s">
        <v>166</v>
      </c>
      <c r="C60" s="50" t="s">
        <v>167</v>
      </c>
      <c r="D60" s="242">
        <v>6010.61</v>
      </c>
      <c r="E60" s="242">
        <v>156283.20000000001</v>
      </c>
      <c r="F60" s="52">
        <f t="shared" si="0"/>
        <v>2600.122117389084</v>
      </c>
    </row>
    <row r="61" spans="1:6" ht="24" x14ac:dyDescent="0.2">
      <c r="A61" s="53">
        <v>6332</v>
      </c>
      <c r="B61" s="86" t="s">
        <v>168</v>
      </c>
      <c r="C61" s="50" t="s">
        <v>169</v>
      </c>
      <c r="D61" s="242">
        <v>125087.98</v>
      </c>
      <c r="E61" s="242">
        <v>305577.95</v>
      </c>
      <c r="F61" s="52">
        <f t="shared" si="0"/>
        <v>244.29041863175024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171591.01</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171591.01</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291054.23</v>
      </c>
      <c r="E82" s="51">
        <f t="shared" si="19"/>
        <v>482145.6</v>
      </c>
      <c r="F82" s="52">
        <f t="shared" si="0"/>
        <v>165.65490218094408</v>
      </c>
    </row>
    <row r="83" spans="1:6" ht="12.75" customHeight="1" x14ac:dyDescent="0.2">
      <c r="A83" s="53">
        <v>641</v>
      </c>
      <c r="B83" s="85" t="s">
        <v>212</v>
      </c>
      <c r="C83" s="50" t="s">
        <v>213</v>
      </c>
      <c r="D83" s="51">
        <f t="shared" ref="D83:E83" si="20">SUM(D84:D90)</f>
        <v>44300.19</v>
      </c>
      <c r="E83" s="51">
        <f t="shared" si="20"/>
        <v>88832.24</v>
      </c>
      <c r="F83" s="52">
        <f t="shared" si="0"/>
        <v>200.52338375975361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6913.89</v>
      </c>
      <c r="E85" s="242">
        <v>20932.240000000002</v>
      </c>
      <c r="F85" s="52">
        <f t="shared" si="0"/>
        <v>302.75633543489988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41.3</v>
      </c>
      <c r="E87" s="242">
        <v>0</v>
      </c>
      <c r="F87" s="52">
        <f t="shared" si="0"/>
        <v>0</v>
      </c>
    </row>
    <row r="88" spans="1:6" ht="12.75" customHeight="1" x14ac:dyDescent="0.2">
      <c r="A88" s="53">
        <v>6416</v>
      </c>
      <c r="B88" s="85" t="s">
        <v>222</v>
      </c>
      <c r="C88" s="50" t="s">
        <v>223</v>
      </c>
      <c r="D88" s="242">
        <v>37345</v>
      </c>
      <c r="E88" s="242">
        <v>67900</v>
      </c>
      <c r="F88" s="52">
        <f t="shared" si="0"/>
        <v>181.81818181818181</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246754.04</v>
      </c>
      <c r="E91" s="51">
        <f t="shared" si="21"/>
        <v>393313.36</v>
      </c>
      <c r="F91" s="52">
        <f t="shared" si="0"/>
        <v>159.39490190312586</v>
      </c>
    </row>
    <row r="92" spans="1:6" ht="12.75" customHeight="1" x14ac:dyDescent="0.2">
      <c r="A92" s="53">
        <v>6421</v>
      </c>
      <c r="B92" s="85" t="s">
        <v>230</v>
      </c>
      <c r="C92" s="50" t="s">
        <v>231</v>
      </c>
      <c r="D92" s="242">
        <v>95817.22</v>
      </c>
      <c r="E92" s="242">
        <v>245688.29</v>
      </c>
      <c r="F92" s="52">
        <f t="shared" si="0"/>
        <v>256.41350270859459</v>
      </c>
    </row>
    <row r="93" spans="1:6" ht="12.75" customHeight="1" x14ac:dyDescent="0.2">
      <c r="A93" s="53">
        <v>6422</v>
      </c>
      <c r="B93" s="85" t="s">
        <v>232</v>
      </c>
      <c r="C93" s="50" t="s">
        <v>233</v>
      </c>
      <c r="D93" s="242">
        <v>119653.57</v>
      </c>
      <c r="E93" s="242">
        <v>112300.53</v>
      </c>
      <c r="F93" s="52">
        <f t="shared" si="0"/>
        <v>93.854725772076833</v>
      </c>
    </row>
    <row r="94" spans="1:6" ht="12.75" customHeight="1" x14ac:dyDescent="0.2">
      <c r="A94" s="53">
        <v>6423</v>
      </c>
      <c r="B94" s="85" t="s">
        <v>234</v>
      </c>
      <c r="C94" s="50" t="s">
        <v>235</v>
      </c>
      <c r="D94" s="242">
        <v>31142.880000000001</v>
      </c>
      <c r="E94" s="242">
        <v>33534.160000000003</v>
      </c>
      <c r="F94" s="52">
        <f t="shared" si="0"/>
        <v>107.67841638281368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140.37</v>
      </c>
      <c r="E97" s="242">
        <v>1790.38</v>
      </c>
      <c r="F97" s="52">
        <f t="shared" si="0"/>
        <v>1275.4719669445037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1735321.74</v>
      </c>
      <c r="E106" s="51">
        <f t="shared" si="23"/>
        <v>1645657.68</v>
      </c>
      <c r="F106" s="52">
        <f t="shared" si="0"/>
        <v>94.833000824388918</v>
      </c>
    </row>
    <row r="107" spans="1:6" ht="12.75" customHeight="1" x14ac:dyDescent="0.2">
      <c r="A107" s="53">
        <v>651</v>
      </c>
      <c r="B107" s="85" t="s">
        <v>260</v>
      </c>
      <c r="C107" s="50" t="s">
        <v>261</v>
      </c>
      <c r="D107" s="51">
        <f t="shared" ref="D107:E107" si="24">SUM(D108:D111)</f>
        <v>252175.18</v>
      </c>
      <c r="E107" s="51">
        <f t="shared" si="24"/>
        <v>281442.82</v>
      </c>
      <c r="F107" s="52">
        <f t="shared" si="0"/>
        <v>111.60607479292767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1592.8</v>
      </c>
      <c r="E109" s="242">
        <v>0</v>
      </c>
      <c r="F109" s="52">
        <f t="shared" si="0"/>
        <v>0</v>
      </c>
    </row>
    <row r="110" spans="1:6" ht="12.75" customHeight="1" x14ac:dyDescent="0.2">
      <c r="A110" s="53">
        <v>6513</v>
      </c>
      <c r="B110" s="85" t="s">
        <v>266</v>
      </c>
      <c r="C110" s="50" t="s">
        <v>267</v>
      </c>
      <c r="D110" s="242">
        <v>1603.89</v>
      </c>
      <c r="E110" s="242">
        <v>51.81</v>
      </c>
      <c r="F110" s="52">
        <f t="shared" si="0"/>
        <v>3.2302714026523018</v>
      </c>
    </row>
    <row r="111" spans="1:6" ht="12.75" customHeight="1" x14ac:dyDescent="0.2">
      <c r="A111" s="53">
        <v>6514</v>
      </c>
      <c r="B111" s="85" t="s">
        <v>268</v>
      </c>
      <c r="C111" s="50" t="s">
        <v>269</v>
      </c>
      <c r="D111" s="242">
        <v>248978.49</v>
      </c>
      <c r="E111" s="242">
        <v>281391.01</v>
      </c>
      <c r="F111" s="52">
        <f t="shared" si="0"/>
        <v>113.01820088956281</v>
      </c>
    </row>
    <row r="112" spans="1:6" ht="12.75" customHeight="1" x14ac:dyDescent="0.2">
      <c r="A112" s="53">
        <v>652</v>
      </c>
      <c r="B112" s="85" t="s">
        <v>270</v>
      </c>
      <c r="C112" s="50" t="s">
        <v>271</v>
      </c>
      <c r="D112" s="51">
        <f t="shared" ref="D112:E112" si="25">SUM(D113:D119)</f>
        <v>72167.55</v>
      </c>
      <c r="E112" s="51">
        <f t="shared" si="25"/>
        <v>73773.169999999969</v>
      </c>
      <c r="F112" s="52">
        <f t="shared" si="0"/>
        <v>102.22485036557285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5544.13</v>
      </c>
      <c r="E114" s="242">
        <v>1995.42</v>
      </c>
      <c r="F114" s="52">
        <f t="shared" si="0"/>
        <v>35.991580284012095</v>
      </c>
    </row>
    <row r="115" spans="1:6" ht="12.75" customHeight="1" x14ac:dyDescent="0.2">
      <c r="A115" s="53">
        <v>6524</v>
      </c>
      <c r="B115" s="85" t="s">
        <v>276</v>
      </c>
      <c r="C115" s="50" t="s">
        <v>277</v>
      </c>
      <c r="D115" s="242">
        <v>1523.08</v>
      </c>
      <c r="E115" s="242">
        <v>204.37</v>
      </c>
      <c r="F115" s="52">
        <f t="shared" si="0"/>
        <v>13.41820521574704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65100.34</v>
      </c>
      <c r="E117" s="242">
        <v>71573.379999999976</v>
      </c>
      <c r="F117" s="52">
        <f t="shared" si="0"/>
        <v>109.94317387589678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1410979.01</v>
      </c>
      <c r="E120" s="51">
        <f t="shared" si="26"/>
        <v>1290441.69</v>
      </c>
      <c r="F120" s="52">
        <f t="shared" si="0"/>
        <v>91.4571854616037</v>
      </c>
    </row>
    <row r="121" spans="1:6" ht="12.75" customHeight="1" x14ac:dyDescent="0.2">
      <c r="A121" s="53">
        <v>6531</v>
      </c>
      <c r="B121" s="85" t="s">
        <v>288</v>
      </c>
      <c r="C121" s="50" t="s">
        <v>289</v>
      </c>
      <c r="D121" s="242">
        <v>517766.17</v>
      </c>
      <c r="E121" s="242">
        <v>410914.12</v>
      </c>
      <c r="F121" s="52">
        <f t="shared" si="0"/>
        <v>79.362875330383204</v>
      </c>
    </row>
    <row r="122" spans="1:6" ht="12.75" customHeight="1" x14ac:dyDescent="0.2">
      <c r="A122" s="53">
        <v>6532</v>
      </c>
      <c r="B122" s="85" t="s">
        <v>290</v>
      </c>
      <c r="C122" s="50" t="s">
        <v>291</v>
      </c>
      <c r="D122" s="242">
        <v>893212.84</v>
      </c>
      <c r="E122" s="242">
        <v>879527.57</v>
      </c>
      <c r="F122" s="52">
        <f t="shared" si="0"/>
        <v>98.467860135105084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50478.94</v>
      </c>
      <c r="E124" s="51">
        <f t="shared" si="27"/>
        <v>50158.81</v>
      </c>
      <c r="F124" s="52">
        <f t="shared" si="0"/>
        <v>99.365814733827605</v>
      </c>
    </row>
    <row r="125" spans="1:6" ht="12.75" customHeight="1" x14ac:dyDescent="0.2">
      <c r="A125" s="53">
        <v>661</v>
      </c>
      <c r="B125" s="86" t="s">
        <v>296</v>
      </c>
      <c r="C125" s="50" t="s">
        <v>297</v>
      </c>
      <c r="D125" s="51">
        <f t="shared" ref="D125:E125" si="28">SUM(D126:D127)</f>
        <v>43842.8</v>
      </c>
      <c r="E125" s="51">
        <f t="shared" si="28"/>
        <v>47158.81</v>
      </c>
      <c r="F125" s="52">
        <f t="shared" si="0"/>
        <v>107.56340835895517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43842.8</v>
      </c>
      <c r="E127" s="242">
        <v>47158.81</v>
      </c>
      <c r="F127" s="52">
        <f t="shared" si="0"/>
        <v>107.56340835895517</v>
      </c>
    </row>
    <row r="128" spans="1:6" ht="24" x14ac:dyDescent="0.2">
      <c r="A128" s="53">
        <v>663</v>
      </c>
      <c r="B128" s="231" t="s">
        <v>302</v>
      </c>
      <c r="C128" s="50" t="s">
        <v>303</v>
      </c>
      <c r="D128" s="51">
        <f t="shared" ref="D128:E128" si="29">SUM(D129:D132)</f>
        <v>6636.14</v>
      </c>
      <c r="E128" s="51">
        <f t="shared" si="29"/>
        <v>3000</v>
      </c>
      <c r="F128" s="52">
        <f t="shared" si="0"/>
        <v>45.207002866123979</v>
      </c>
    </row>
    <row r="129" spans="1:6" ht="12.75" customHeight="1" x14ac:dyDescent="0.2">
      <c r="A129" s="53">
        <v>6631</v>
      </c>
      <c r="B129" s="86" t="s">
        <v>304</v>
      </c>
      <c r="C129" s="50" t="s">
        <v>305</v>
      </c>
      <c r="D129" s="242">
        <v>6636.14</v>
      </c>
      <c r="E129" s="242">
        <v>3000</v>
      </c>
      <c r="F129" s="52">
        <f t="shared" si="0"/>
        <v>45.207002866123979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19677.439999999999</v>
      </c>
      <c r="E139" s="51">
        <f t="shared" si="33"/>
        <v>41021.660000000003</v>
      </c>
      <c r="F139" s="52">
        <f t="shared" si="31"/>
        <v>208.47051242438047</v>
      </c>
    </row>
    <row r="140" spans="1:6" ht="12.75" customHeight="1" x14ac:dyDescent="0.2">
      <c r="A140" s="53">
        <v>681</v>
      </c>
      <c r="B140" s="85" t="s">
        <v>326</v>
      </c>
      <c r="C140" s="50" t="s">
        <v>327</v>
      </c>
      <c r="D140" s="51">
        <f t="shared" ref="D140:E140" si="34">SUM(D141:D149)</f>
        <v>19677.439999999999</v>
      </c>
      <c r="E140" s="51">
        <f t="shared" si="34"/>
        <v>41021.660000000003</v>
      </c>
      <c r="F140" s="52">
        <f t="shared" si="31"/>
        <v>208.47051242438047</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19677.439999999999</v>
      </c>
      <c r="E149" s="242">
        <v>41021.660000000003</v>
      </c>
      <c r="F149" s="52">
        <f t="shared" si="31"/>
        <v>208.47051242438047</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5497990.9500000002</v>
      </c>
      <c r="E151" s="51">
        <f t="shared" si="35"/>
        <v>6481881.6199999992</v>
      </c>
      <c r="F151" s="52">
        <f t="shared" si="31"/>
        <v>117.89545815822049</v>
      </c>
    </row>
    <row r="152" spans="1:6" ht="12.75" customHeight="1" x14ac:dyDescent="0.2">
      <c r="A152" s="53">
        <v>31</v>
      </c>
      <c r="B152" s="85" t="s">
        <v>349</v>
      </c>
      <c r="C152" s="50" t="s">
        <v>350</v>
      </c>
      <c r="D152" s="51">
        <f t="shared" ref="D152:E152" si="36">D153+D158+D159</f>
        <v>621323.74</v>
      </c>
      <c r="E152" s="51">
        <f t="shared" si="36"/>
        <v>842062.91</v>
      </c>
      <c r="F152" s="52">
        <f t="shared" si="31"/>
        <v>135.52723898816421</v>
      </c>
    </row>
    <row r="153" spans="1:6" ht="12.75" customHeight="1" x14ac:dyDescent="0.2">
      <c r="A153" s="53">
        <v>311</v>
      </c>
      <c r="B153" s="85" t="s">
        <v>351</v>
      </c>
      <c r="C153" s="50" t="s">
        <v>352</v>
      </c>
      <c r="D153" s="51">
        <f t="shared" ref="D153:E153" si="37">SUM(D154:D157)</f>
        <v>392973.67</v>
      </c>
      <c r="E153" s="51">
        <f t="shared" si="37"/>
        <v>550531.30000000005</v>
      </c>
      <c r="F153" s="52">
        <f t="shared" si="31"/>
        <v>140.0936861749542</v>
      </c>
    </row>
    <row r="154" spans="1:6" ht="12.75" customHeight="1" x14ac:dyDescent="0.2">
      <c r="A154" s="53">
        <v>3111</v>
      </c>
      <c r="B154" s="85" t="s">
        <v>353</v>
      </c>
      <c r="C154" s="50" t="s">
        <v>354</v>
      </c>
      <c r="D154" s="242">
        <v>392973.67</v>
      </c>
      <c r="E154" s="242">
        <v>550531.30000000005</v>
      </c>
      <c r="F154" s="52">
        <f t="shared" si="31"/>
        <v>140.0936861749542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49149.86</v>
      </c>
      <c r="E158" s="242">
        <v>41139.64999999998</v>
      </c>
      <c r="F158" s="52">
        <f t="shared" si="31"/>
        <v>83.702476466870863</v>
      </c>
    </row>
    <row r="159" spans="1:6" ht="12.75" customHeight="1" x14ac:dyDescent="0.2">
      <c r="A159" s="53">
        <v>313</v>
      </c>
      <c r="B159" s="85" t="s">
        <v>363</v>
      </c>
      <c r="C159" s="50" t="s">
        <v>364</v>
      </c>
      <c r="D159" s="51">
        <f t="shared" ref="D159:E159" si="38">SUM(D160:D162)</f>
        <v>179200.21000000002</v>
      </c>
      <c r="E159" s="51">
        <f t="shared" si="38"/>
        <v>250391.96</v>
      </c>
      <c r="F159" s="52">
        <f t="shared" si="31"/>
        <v>139.7274925068447</v>
      </c>
    </row>
    <row r="160" spans="1:6" ht="12.75" customHeight="1" x14ac:dyDescent="0.2">
      <c r="A160" s="53">
        <v>3131</v>
      </c>
      <c r="B160" s="85" t="s">
        <v>142</v>
      </c>
      <c r="C160" s="50" t="s">
        <v>365</v>
      </c>
      <c r="D160" s="242">
        <v>98162.57</v>
      </c>
      <c r="E160" s="242">
        <v>136956.41</v>
      </c>
      <c r="F160" s="52">
        <f t="shared" si="31"/>
        <v>139.51999219254344</v>
      </c>
    </row>
    <row r="161" spans="1:6" ht="12.75" customHeight="1" x14ac:dyDescent="0.2">
      <c r="A161" s="53">
        <v>3132</v>
      </c>
      <c r="B161" s="85" t="s">
        <v>366</v>
      </c>
      <c r="C161" s="50" t="s">
        <v>367</v>
      </c>
      <c r="D161" s="242">
        <v>81037.64</v>
      </c>
      <c r="E161" s="242">
        <v>113435.54999999999</v>
      </c>
      <c r="F161" s="52">
        <f t="shared" si="31"/>
        <v>139.97884193073736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1771326.0599999998</v>
      </c>
      <c r="E163" s="51">
        <f t="shared" si="39"/>
        <v>1924694.03</v>
      </c>
      <c r="F163" s="52">
        <f t="shared" si="31"/>
        <v>108.65837032849844</v>
      </c>
    </row>
    <row r="164" spans="1:6" ht="12.75" customHeight="1" x14ac:dyDescent="0.2">
      <c r="A164" s="53">
        <v>321</v>
      </c>
      <c r="B164" s="85" t="s">
        <v>372</v>
      </c>
      <c r="C164" s="50" t="s">
        <v>373</v>
      </c>
      <c r="D164" s="51">
        <f t="shared" ref="D164:E164" si="40">SUM(D165:D168)</f>
        <v>21544.66</v>
      </c>
      <c r="E164" s="51">
        <f t="shared" si="40"/>
        <v>32233.430000000008</v>
      </c>
      <c r="F164" s="52">
        <f t="shared" si="31"/>
        <v>149.61215447354476</v>
      </c>
    </row>
    <row r="165" spans="1:6" ht="12.75" customHeight="1" x14ac:dyDescent="0.2">
      <c r="A165" s="53">
        <v>3211</v>
      </c>
      <c r="B165" s="85" t="s">
        <v>374</v>
      </c>
      <c r="C165" s="50" t="s">
        <v>375</v>
      </c>
      <c r="D165" s="242">
        <v>6432.5</v>
      </c>
      <c r="E165" s="242">
        <v>7302.32</v>
      </c>
      <c r="F165" s="52">
        <f t="shared" si="31"/>
        <v>113.52226972405752</v>
      </c>
    </row>
    <row r="166" spans="1:6" ht="12.75" customHeight="1" x14ac:dyDescent="0.2">
      <c r="A166" s="53">
        <v>3212</v>
      </c>
      <c r="B166" s="85" t="s">
        <v>376</v>
      </c>
      <c r="C166" s="50" t="s">
        <v>377</v>
      </c>
      <c r="D166" s="242">
        <v>13844.46</v>
      </c>
      <c r="E166" s="242">
        <v>18696.32</v>
      </c>
      <c r="F166" s="52">
        <f t="shared" si="31"/>
        <v>135.04549834374185</v>
      </c>
    </row>
    <row r="167" spans="1:6" ht="12.75" customHeight="1" x14ac:dyDescent="0.2">
      <c r="A167" s="53">
        <v>3213</v>
      </c>
      <c r="B167" s="85" t="s">
        <v>378</v>
      </c>
      <c r="C167" s="50" t="s">
        <v>379</v>
      </c>
      <c r="D167" s="242">
        <v>1267.7</v>
      </c>
      <c r="E167" s="242">
        <v>6234.7900000000081</v>
      </c>
      <c r="F167" s="52">
        <f t="shared" si="31"/>
        <v>491.81904236018045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194683.87</v>
      </c>
      <c r="E169" s="51">
        <f t="shared" si="41"/>
        <v>210464.80000000005</v>
      </c>
      <c r="F169" s="52">
        <f t="shared" si="31"/>
        <v>108.10592577597727</v>
      </c>
    </row>
    <row r="170" spans="1:6" ht="12.75" customHeight="1" x14ac:dyDescent="0.2">
      <c r="A170" s="53">
        <v>3221</v>
      </c>
      <c r="B170" s="85" t="s">
        <v>384</v>
      </c>
      <c r="C170" s="50" t="s">
        <v>385</v>
      </c>
      <c r="D170" s="242">
        <v>16368.71</v>
      </c>
      <c r="E170" s="242">
        <v>15689.729999999996</v>
      </c>
      <c r="F170" s="52">
        <f t="shared" si="31"/>
        <v>95.851963899415395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121748.45</v>
      </c>
      <c r="E172" s="242">
        <v>128693.49000000002</v>
      </c>
      <c r="F172" s="52">
        <f t="shared" si="31"/>
        <v>105.70441759217471</v>
      </c>
    </row>
    <row r="173" spans="1:6" ht="12.75" customHeight="1" x14ac:dyDescent="0.2">
      <c r="A173" s="53">
        <v>3224</v>
      </c>
      <c r="B173" s="85" t="s">
        <v>390</v>
      </c>
      <c r="C173" s="50" t="s">
        <v>391</v>
      </c>
      <c r="D173" s="242">
        <v>56566.71</v>
      </c>
      <c r="E173" s="242">
        <v>59065.58</v>
      </c>
      <c r="F173" s="52">
        <f t="shared" si="31"/>
        <v>104.41756290935076</v>
      </c>
    </row>
    <row r="174" spans="1:6" ht="12.75" customHeight="1" x14ac:dyDescent="0.2">
      <c r="A174" s="53">
        <v>3225</v>
      </c>
      <c r="B174" s="85" t="s">
        <v>392</v>
      </c>
      <c r="C174" s="50" t="s">
        <v>393</v>
      </c>
      <c r="D174" s="242">
        <v>0</v>
      </c>
      <c r="E174" s="242">
        <v>389</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6627</v>
      </c>
      <c r="F176" s="52" t="str">
        <f t="shared" si="31"/>
        <v>-</v>
      </c>
    </row>
    <row r="177" spans="1:6" ht="12.75" customHeight="1" x14ac:dyDescent="0.2">
      <c r="A177" s="53">
        <v>323</v>
      </c>
      <c r="B177" s="85" t="s">
        <v>398</v>
      </c>
      <c r="C177" s="50" t="s">
        <v>399</v>
      </c>
      <c r="D177" s="51">
        <f t="shared" ref="D177:E177" si="42">SUM(D178:D186)</f>
        <v>1314808.69</v>
      </c>
      <c r="E177" s="51">
        <f t="shared" si="42"/>
        <v>1378704.01</v>
      </c>
      <c r="F177" s="52">
        <f t="shared" si="31"/>
        <v>104.85966669417131</v>
      </c>
    </row>
    <row r="178" spans="1:6" ht="12.75" customHeight="1" x14ac:dyDescent="0.2">
      <c r="A178" s="53">
        <v>3231</v>
      </c>
      <c r="B178" s="85" t="s">
        <v>400</v>
      </c>
      <c r="C178" s="50" t="s">
        <v>401</v>
      </c>
      <c r="D178" s="242">
        <v>54700.29</v>
      </c>
      <c r="E178" s="242">
        <v>75267.530000000013</v>
      </c>
      <c r="F178" s="52">
        <f t="shared" si="31"/>
        <v>137.59987378494705</v>
      </c>
    </row>
    <row r="179" spans="1:6" ht="12.75" customHeight="1" x14ac:dyDescent="0.2">
      <c r="A179" s="53">
        <v>3232</v>
      </c>
      <c r="B179" s="85" t="s">
        <v>402</v>
      </c>
      <c r="C179" s="50" t="s">
        <v>403</v>
      </c>
      <c r="D179" s="242">
        <v>708899.76</v>
      </c>
      <c r="E179" s="242">
        <v>832750.39</v>
      </c>
      <c r="F179" s="52">
        <f t="shared" si="31"/>
        <v>117.47082408378866</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39861.65</v>
      </c>
      <c r="E181" s="242">
        <v>45437.78</v>
      </c>
      <c r="F181" s="52">
        <f t="shared" si="31"/>
        <v>113.98870844533531</v>
      </c>
    </row>
    <row r="182" spans="1:6" ht="12.75" customHeight="1" x14ac:dyDescent="0.2">
      <c r="A182" s="53">
        <v>3235</v>
      </c>
      <c r="B182" s="85" t="s">
        <v>408</v>
      </c>
      <c r="C182" s="50" t="s">
        <v>409</v>
      </c>
      <c r="D182" s="242">
        <v>128636.12</v>
      </c>
      <c r="E182" s="242">
        <v>64147.16</v>
      </c>
      <c r="F182" s="52">
        <f t="shared" si="31"/>
        <v>49.86714462469795</v>
      </c>
    </row>
    <row r="183" spans="1:6" ht="12.75" customHeight="1" x14ac:dyDescent="0.2">
      <c r="A183" s="53">
        <v>3236</v>
      </c>
      <c r="B183" s="85" t="s">
        <v>410</v>
      </c>
      <c r="C183" s="50" t="s">
        <v>411</v>
      </c>
      <c r="D183" s="242">
        <v>9255.01</v>
      </c>
      <c r="E183" s="242">
        <v>11234.23</v>
      </c>
      <c r="F183" s="52">
        <f t="shared" si="31"/>
        <v>121.38539018326288</v>
      </c>
    </row>
    <row r="184" spans="1:6" ht="12.75" customHeight="1" x14ac:dyDescent="0.2">
      <c r="A184" s="53">
        <v>3237</v>
      </c>
      <c r="B184" s="85" t="s">
        <v>412</v>
      </c>
      <c r="C184" s="50" t="s">
        <v>413</v>
      </c>
      <c r="D184" s="242">
        <v>64221.07</v>
      </c>
      <c r="E184" s="242">
        <v>60294.240000000013</v>
      </c>
      <c r="F184" s="52">
        <f t="shared" si="31"/>
        <v>93.885449121293078</v>
      </c>
    </row>
    <row r="185" spans="1:6" ht="12.75" customHeight="1" x14ac:dyDescent="0.2">
      <c r="A185" s="53">
        <v>3238</v>
      </c>
      <c r="B185" s="85" t="s">
        <v>414</v>
      </c>
      <c r="C185" s="50" t="s">
        <v>415</v>
      </c>
      <c r="D185" s="242">
        <v>56749.29</v>
      </c>
      <c r="E185" s="242">
        <v>75249.490000000005</v>
      </c>
      <c r="F185" s="52">
        <f t="shared" si="31"/>
        <v>132.59987922315858</v>
      </c>
    </row>
    <row r="186" spans="1:6" ht="12.75" customHeight="1" x14ac:dyDescent="0.2">
      <c r="A186" s="53">
        <v>3239</v>
      </c>
      <c r="B186" s="85" t="s">
        <v>416</v>
      </c>
      <c r="C186" s="50" t="s">
        <v>417</v>
      </c>
      <c r="D186" s="242">
        <v>252485.5</v>
      </c>
      <c r="E186" s="242">
        <v>214323.18999999997</v>
      </c>
      <c r="F186" s="52">
        <f t="shared" si="31"/>
        <v>84.88534589115018</v>
      </c>
    </row>
    <row r="187" spans="1:6" ht="12.75" customHeight="1" x14ac:dyDescent="0.2">
      <c r="A187" s="53">
        <v>324</v>
      </c>
      <c r="B187" s="85" t="s">
        <v>418</v>
      </c>
      <c r="C187" s="50" t="s">
        <v>419</v>
      </c>
      <c r="D187" s="242">
        <v>1540.15</v>
      </c>
      <c r="E187" s="242">
        <v>977.97</v>
      </c>
      <c r="F187" s="52">
        <f t="shared" si="31"/>
        <v>63.498360549297139</v>
      </c>
    </row>
    <row r="188" spans="1:6" ht="12.75" customHeight="1" x14ac:dyDescent="0.2">
      <c r="A188" s="53">
        <v>329</v>
      </c>
      <c r="B188" s="85" t="s">
        <v>420</v>
      </c>
      <c r="C188" s="50" t="s">
        <v>421</v>
      </c>
      <c r="D188" s="51">
        <f t="shared" ref="D188:E188" si="43">SUM(D189:D195)</f>
        <v>238748.69</v>
      </c>
      <c r="E188" s="51">
        <f t="shared" si="43"/>
        <v>302313.82000000007</v>
      </c>
      <c r="F188" s="52">
        <f t="shared" si="31"/>
        <v>126.62428430497359</v>
      </c>
    </row>
    <row r="189" spans="1:6" ht="12.75" customHeight="1" x14ac:dyDescent="0.2">
      <c r="A189" s="53">
        <v>3291</v>
      </c>
      <c r="B189" s="232" t="s">
        <v>422</v>
      </c>
      <c r="C189" s="50" t="s">
        <v>423</v>
      </c>
      <c r="D189" s="242">
        <v>24297.18</v>
      </c>
      <c r="E189" s="242">
        <v>16912.690000000002</v>
      </c>
      <c r="F189" s="52">
        <f t="shared" si="31"/>
        <v>69.607625247045135</v>
      </c>
    </row>
    <row r="190" spans="1:6" ht="12.75" customHeight="1" x14ac:dyDescent="0.2">
      <c r="A190" s="53">
        <v>3292</v>
      </c>
      <c r="B190" s="85" t="s">
        <v>424</v>
      </c>
      <c r="C190" s="50" t="s">
        <v>425</v>
      </c>
      <c r="D190" s="242">
        <v>8095.22</v>
      </c>
      <c r="E190" s="242">
        <v>8594.02</v>
      </c>
      <c r="F190" s="52">
        <f t="shared" si="31"/>
        <v>106.16166083194773</v>
      </c>
    </row>
    <row r="191" spans="1:6" ht="12.75" customHeight="1" x14ac:dyDescent="0.2">
      <c r="A191" s="53">
        <v>3293</v>
      </c>
      <c r="B191" s="85" t="s">
        <v>426</v>
      </c>
      <c r="C191" s="50" t="s">
        <v>427</v>
      </c>
      <c r="D191" s="242">
        <v>67951.149999999994</v>
      </c>
      <c r="E191" s="242">
        <v>75524.040000000008</v>
      </c>
      <c r="F191" s="52">
        <f t="shared" si="31"/>
        <v>111.14460903163526</v>
      </c>
    </row>
    <row r="192" spans="1:6" ht="12.75" customHeight="1" x14ac:dyDescent="0.2">
      <c r="A192" s="53">
        <v>3294</v>
      </c>
      <c r="B192" s="85" t="s">
        <v>428</v>
      </c>
      <c r="C192" s="50" t="s">
        <v>429</v>
      </c>
      <c r="D192" s="242">
        <v>6636.46</v>
      </c>
      <c r="E192" s="242">
        <v>11291.83</v>
      </c>
      <c r="F192" s="52">
        <f t="shared" si="31"/>
        <v>170.14839236580949</v>
      </c>
    </row>
    <row r="193" spans="1:6" ht="12.75" customHeight="1" x14ac:dyDescent="0.2">
      <c r="A193" s="53">
        <v>3295</v>
      </c>
      <c r="B193" s="85" t="s">
        <v>430</v>
      </c>
      <c r="C193" s="50" t="s">
        <v>431</v>
      </c>
      <c r="D193" s="242">
        <v>23650.59</v>
      </c>
      <c r="E193" s="242">
        <v>15541.35</v>
      </c>
      <c r="F193" s="52">
        <f t="shared" si="31"/>
        <v>65.712314153684957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108118.09</v>
      </c>
      <c r="E195" s="242">
        <v>174449.89</v>
      </c>
      <c r="F195" s="52">
        <f t="shared" si="31"/>
        <v>161.35125028568302</v>
      </c>
    </row>
    <row r="196" spans="1:6" ht="12.75" customHeight="1" x14ac:dyDescent="0.2">
      <c r="A196" s="53">
        <v>34</v>
      </c>
      <c r="B196" s="232" t="s">
        <v>436</v>
      </c>
      <c r="C196" s="50" t="s">
        <v>437</v>
      </c>
      <c r="D196" s="51">
        <f t="shared" ref="D196:E196" si="44">D197+D202+D210</f>
        <v>49580.69</v>
      </c>
      <c r="E196" s="51">
        <f t="shared" si="44"/>
        <v>48846.2</v>
      </c>
      <c r="F196" s="52">
        <f t="shared" si="31"/>
        <v>98.518596655270414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27728.06</v>
      </c>
      <c r="E202" s="51">
        <f t="shared" si="46"/>
        <v>23445.46</v>
      </c>
      <c r="F202" s="52">
        <f t="shared" si="31"/>
        <v>84.554995913886501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27728.06</v>
      </c>
      <c r="E205" s="242">
        <v>23445.46</v>
      </c>
      <c r="F205" s="52">
        <f t="shared" si="31"/>
        <v>84.554995913886501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21852.63</v>
      </c>
      <c r="E210" s="51">
        <f t="shared" si="47"/>
        <v>25400.74</v>
      </c>
      <c r="F210" s="52">
        <f t="shared" si="31"/>
        <v>116.23653537354544</v>
      </c>
    </row>
    <row r="211" spans="1:6" ht="12.75" customHeight="1" x14ac:dyDescent="0.2">
      <c r="A211" s="53">
        <v>3431</v>
      </c>
      <c r="B211" s="232" t="s">
        <v>466</v>
      </c>
      <c r="C211" s="50" t="s">
        <v>467</v>
      </c>
      <c r="D211" s="242">
        <v>18166.93</v>
      </c>
      <c r="E211" s="242">
        <v>20202.990000000002</v>
      </c>
      <c r="F211" s="52">
        <f t="shared" si="31"/>
        <v>111.20750726732587</v>
      </c>
    </row>
    <row r="212" spans="1:6" ht="12.75" customHeight="1" x14ac:dyDescent="0.2">
      <c r="A212" s="53">
        <v>3432</v>
      </c>
      <c r="B212" s="85" t="s">
        <v>468</v>
      </c>
      <c r="C212" s="50" t="s">
        <v>469</v>
      </c>
      <c r="D212" s="242">
        <v>169.73</v>
      </c>
      <c r="E212" s="242">
        <v>0</v>
      </c>
      <c r="F212" s="52">
        <f t="shared" si="31"/>
        <v>0</v>
      </c>
    </row>
    <row r="213" spans="1:6" ht="12.75" customHeight="1" x14ac:dyDescent="0.2">
      <c r="A213" s="53">
        <v>3433</v>
      </c>
      <c r="B213" s="85" t="s">
        <v>470</v>
      </c>
      <c r="C213" s="50" t="s">
        <v>471</v>
      </c>
      <c r="D213" s="242">
        <v>17.13</v>
      </c>
      <c r="E213" s="242">
        <v>40.64</v>
      </c>
      <c r="F213" s="52">
        <f t="shared" si="31"/>
        <v>237.24460011675427</v>
      </c>
    </row>
    <row r="214" spans="1:6" ht="12.75" customHeight="1" x14ac:dyDescent="0.2">
      <c r="A214" s="53">
        <v>3434</v>
      </c>
      <c r="B214" s="85" t="s">
        <v>472</v>
      </c>
      <c r="C214" s="50" t="s">
        <v>473</v>
      </c>
      <c r="D214" s="242">
        <v>3498.84</v>
      </c>
      <c r="E214" s="242">
        <v>5157.1099999999997</v>
      </c>
      <c r="F214" s="52">
        <f t="shared" si="31"/>
        <v>147.39485086485806</v>
      </c>
    </row>
    <row r="215" spans="1:6" ht="12.75" customHeight="1" x14ac:dyDescent="0.2">
      <c r="A215" s="53">
        <v>35</v>
      </c>
      <c r="B215" s="85" t="s">
        <v>474</v>
      </c>
      <c r="C215" s="50" t="s">
        <v>475</v>
      </c>
      <c r="D215" s="51">
        <f t="shared" ref="D215:E215" si="48">D216+D219+D223</f>
        <v>48055.14</v>
      </c>
      <c r="E215" s="51">
        <f t="shared" si="48"/>
        <v>143358.62</v>
      </c>
      <c r="F215" s="52">
        <f t="shared" si="31"/>
        <v>298.3210953084311</v>
      </c>
    </row>
    <row r="216" spans="1:6" ht="12.75" customHeight="1" x14ac:dyDescent="0.2">
      <c r="A216" s="53">
        <v>351</v>
      </c>
      <c r="B216" s="85" t="s">
        <v>476</v>
      </c>
      <c r="C216" s="50" t="s">
        <v>477</v>
      </c>
      <c r="D216" s="51">
        <f t="shared" ref="D216:E216" si="49">SUM(D217:D218)</f>
        <v>0</v>
      </c>
      <c r="E216" s="51">
        <f t="shared" si="49"/>
        <v>68986</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68986</v>
      </c>
      <c r="F218" s="52" t="str">
        <f t="shared" si="31"/>
        <v>-</v>
      </c>
    </row>
    <row r="219" spans="1:6" ht="24" x14ac:dyDescent="0.2">
      <c r="A219" s="53">
        <v>352</v>
      </c>
      <c r="B219" s="85" t="s">
        <v>482</v>
      </c>
      <c r="C219" s="50" t="s">
        <v>483</v>
      </c>
      <c r="D219" s="51">
        <f t="shared" ref="D219:E219" si="50">SUM(D220:D222)</f>
        <v>48055.14</v>
      </c>
      <c r="E219" s="51">
        <f t="shared" si="50"/>
        <v>74372.62</v>
      </c>
      <c r="F219" s="52">
        <f t="shared" si="31"/>
        <v>154.76517184217963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3139.99</v>
      </c>
      <c r="E221" s="242">
        <v>3843.34</v>
      </c>
      <c r="F221" s="52">
        <f t="shared" si="31"/>
        <v>122.39975286545499</v>
      </c>
    </row>
    <row r="222" spans="1:6" ht="12.75" customHeight="1" x14ac:dyDescent="0.2">
      <c r="A222" s="53">
        <v>3523</v>
      </c>
      <c r="B222" s="85" t="s">
        <v>488</v>
      </c>
      <c r="C222" s="50" t="s">
        <v>489</v>
      </c>
      <c r="D222" s="242">
        <v>44915.15</v>
      </c>
      <c r="E222" s="242">
        <v>70529.279999999999</v>
      </c>
      <c r="F222" s="52">
        <f t="shared" si="31"/>
        <v>157.02781800795501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2213039.98</v>
      </c>
      <c r="E224" s="51">
        <f t="shared" si="51"/>
        <v>2345427.58</v>
      </c>
      <c r="F224" s="52">
        <f t="shared" ref="F224:F235" si="52">IF(D224&lt;&gt;0,IF(E224/D224&gt;=100,"&gt;&gt;100",E224/D224*100),"-")</f>
        <v>105.98216034036585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616097.84</v>
      </c>
      <c r="E231" s="51">
        <f t="shared" si="55"/>
        <v>141898.18</v>
      </c>
      <c r="F231" s="52">
        <f t="shared" si="52"/>
        <v>23.031760669701423</v>
      </c>
    </row>
    <row r="232" spans="1:6" ht="12.75" customHeight="1" x14ac:dyDescent="0.2">
      <c r="A232" s="53">
        <v>3631</v>
      </c>
      <c r="B232" s="85" t="s">
        <v>508</v>
      </c>
      <c r="C232" s="50" t="s">
        <v>509</v>
      </c>
      <c r="D232" s="242">
        <v>122719.1</v>
      </c>
      <c r="E232" s="242">
        <v>141898.18</v>
      </c>
      <c r="F232" s="52">
        <f t="shared" si="52"/>
        <v>115.62843925680679</v>
      </c>
    </row>
    <row r="233" spans="1:6" ht="12.75" customHeight="1" x14ac:dyDescent="0.2">
      <c r="A233" s="53">
        <v>3632</v>
      </c>
      <c r="B233" s="85" t="s">
        <v>510</v>
      </c>
      <c r="C233" s="50" t="s">
        <v>511</v>
      </c>
      <c r="D233" s="242">
        <v>493378.74</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1596942.1400000001</v>
      </c>
      <c r="E240" s="51">
        <f t="shared" si="58"/>
        <v>2203529.4</v>
      </c>
      <c r="F240" s="52">
        <f t="shared" ref="F240:F243" si="59">IF(D240&lt;&gt;0,IF(E240/D240&gt;=100,"&gt;&gt;100",E240/D240*100),"-")</f>
        <v>137.98429791576544</v>
      </c>
    </row>
    <row r="241" spans="1:6" ht="24" x14ac:dyDescent="0.2">
      <c r="A241" s="53">
        <v>3672</v>
      </c>
      <c r="B241" s="85" t="s">
        <v>526</v>
      </c>
      <c r="C241" s="50" t="s">
        <v>527</v>
      </c>
      <c r="D241" s="242">
        <v>1451492.35</v>
      </c>
      <c r="E241" s="242">
        <v>2155851.67</v>
      </c>
      <c r="F241" s="52">
        <f t="shared" si="59"/>
        <v>148.52656095638395</v>
      </c>
    </row>
    <row r="242" spans="1:6" ht="24" x14ac:dyDescent="0.2">
      <c r="A242" s="53">
        <v>3673</v>
      </c>
      <c r="B242" s="85" t="s">
        <v>528</v>
      </c>
      <c r="C242" s="50" t="s">
        <v>529</v>
      </c>
      <c r="D242" s="242">
        <v>145449.79</v>
      </c>
      <c r="E242" s="242">
        <v>47677.73</v>
      </c>
      <c r="F242" s="52">
        <f t="shared" si="59"/>
        <v>32.779511060139718</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208588.47999999998</v>
      </c>
      <c r="E252" s="51">
        <f t="shared" si="63"/>
        <v>310370.31</v>
      </c>
      <c r="F252" s="52">
        <f t="shared" ref="F252:F258" si="64">IF(D252&lt;&gt;0,IF(E252/D252&gt;=100,"&gt;&gt;100",E252/D252*100),"-")</f>
        <v>148.79551833351488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208588.47999999998</v>
      </c>
      <c r="E259" s="51">
        <f t="shared" si="66"/>
        <v>310370.31</v>
      </c>
      <c r="F259" s="52">
        <f t="shared" ref="F259:F262" si="67">IF(D259&lt;&gt;0,IF(E259/D259&gt;=100,"&gt;&gt;100",E259/D259*100),"-")</f>
        <v>148.79551833351488</v>
      </c>
    </row>
    <row r="260" spans="1:6" ht="12.75" customHeight="1" x14ac:dyDescent="0.2">
      <c r="A260" s="53">
        <v>3721</v>
      </c>
      <c r="B260" s="85" t="s">
        <v>560</v>
      </c>
      <c r="C260" s="50" t="s">
        <v>561</v>
      </c>
      <c r="D260" s="242">
        <v>133312.09</v>
      </c>
      <c r="E260" s="242">
        <v>196897.24</v>
      </c>
      <c r="F260" s="52">
        <f t="shared" si="67"/>
        <v>147.69646173876652</v>
      </c>
    </row>
    <row r="261" spans="1:6" ht="12.75" customHeight="1" x14ac:dyDescent="0.2">
      <c r="A261" s="53">
        <v>3722</v>
      </c>
      <c r="B261" s="85" t="s">
        <v>562</v>
      </c>
      <c r="C261" s="50" t="s">
        <v>563</v>
      </c>
      <c r="D261" s="242">
        <v>75276.39</v>
      </c>
      <c r="E261" s="242">
        <v>113473.07</v>
      </c>
      <c r="F261" s="52">
        <f t="shared" si="67"/>
        <v>150.74191257046201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586076.86</v>
      </c>
      <c r="E263" s="51">
        <f t="shared" si="68"/>
        <v>867121.97</v>
      </c>
      <c r="F263" s="52">
        <f t="shared" ref="F263:F267" si="69">IF(D263&lt;&gt;0,IF(E263/D263&gt;=100,"&gt;&gt;100",E263/D263*100),"-")</f>
        <v>147.95362676492636</v>
      </c>
    </row>
    <row r="264" spans="1:6" ht="12.75" customHeight="1" x14ac:dyDescent="0.2">
      <c r="A264" s="53">
        <v>381</v>
      </c>
      <c r="B264" s="85" t="s">
        <v>568</v>
      </c>
      <c r="C264" s="50" t="s">
        <v>569</v>
      </c>
      <c r="D264" s="51">
        <f t="shared" ref="D264:E264" si="70">SUM(D265:D267)</f>
        <v>538966.86</v>
      </c>
      <c r="E264" s="51">
        <f t="shared" si="70"/>
        <v>665123.04</v>
      </c>
      <c r="F264" s="52">
        <f t="shared" si="69"/>
        <v>123.40703842162021</v>
      </c>
    </row>
    <row r="265" spans="1:6" ht="12.75" customHeight="1" x14ac:dyDescent="0.2">
      <c r="A265" s="53">
        <v>3811</v>
      </c>
      <c r="B265" s="85" t="s">
        <v>570</v>
      </c>
      <c r="C265" s="50" t="s">
        <v>571</v>
      </c>
      <c r="D265" s="242">
        <v>538966.86</v>
      </c>
      <c r="E265" s="242">
        <v>665123.04</v>
      </c>
      <c r="F265" s="52">
        <f t="shared" si="69"/>
        <v>123.40703842162021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27200</v>
      </c>
      <c r="E268" s="51">
        <f t="shared" si="71"/>
        <v>60571</v>
      </c>
      <c r="F268" s="52">
        <f t="shared" ref="F268:F272" si="72">IF(D268&lt;&gt;0,IF(E268/D268&gt;=100,"&gt;&gt;100",E268/D268*100),"-")</f>
        <v>222.68750000000003</v>
      </c>
    </row>
    <row r="269" spans="1:6" ht="12.75" customHeight="1" x14ac:dyDescent="0.2">
      <c r="A269" s="53">
        <v>3821</v>
      </c>
      <c r="B269" s="85" t="s">
        <v>578</v>
      </c>
      <c r="C269" s="50" t="s">
        <v>579</v>
      </c>
      <c r="D269" s="242">
        <v>27200</v>
      </c>
      <c r="E269" s="242">
        <v>60571</v>
      </c>
      <c r="F269" s="52">
        <f t="shared" si="72"/>
        <v>222.68750000000003</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19910</v>
      </c>
      <c r="E279" s="51">
        <f t="shared" si="75"/>
        <v>141427.93</v>
      </c>
      <c r="F279" s="52">
        <f t="shared" si="74"/>
        <v>710.33616273229529</v>
      </c>
    </row>
    <row r="280" spans="1:6" ht="24" x14ac:dyDescent="0.2">
      <c r="A280" s="53">
        <v>3861</v>
      </c>
      <c r="B280" s="85" t="s">
        <v>599</v>
      </c>
      <c r="C280" s="50" t="s">
        <v>600</v>
      </c>
      <c r="D280" s="242">
        <v>19910</v>
      </c>
      <c r="E280" s="242">
        <v>141427.93</v>
      </c>
      <c r="F280" s="52">
        <f t="shared" si="74"/>
        <v>710.33616273229529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5497990.9500000002</v>
      </c>
      <c r="E289" s="51">
        <f t="shared" si="79"/>
        <v>6481881.6199999992</v>
      </c>
      <c r="F289" s="52">
        <f t="shared" si="76"/>
        <v>117.89545815822049</v>
      </c>
    </row>
    <row r="290" spans="1:6" ht="12.75" customHeight="1" x14ac:dyDescent="0.2">
      <c r="A290" s="53" t="s">
        <v>609</v>
      </c>
      <c r="B290" s="85" t="s">
        <v>620</v>
      </c>
      <c r="C290" s="50" t="s">
        <v>621</v>
      </c>
      <c r="D290" s="51">
        <f>IF(D6&gt;=D289,D6-D289,0)</f>
        <v>2098502.8800000018</v>
      </c>
      <c r="E290" s="51">
        <f>IF(E6&gt;=E289,E6-E289,0)</f>
        <v>2518605.1100000013</v>
      </c>
      <c r="F290" s="52">
        <f t="shared" si="76"/>
        <v>120.01914002615041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2674896.7000000002</v>
      </c>
      <c r="E292" s="242">
        <v>738726.14</v>
      </c>
      <c r="F292" s="52">
        <f t="shared" si="76"/>
        <v>27.616996947956906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724805.12</v>
      </c>
      <c r="E294" s="242">
        <v>592626.41999999993</v>
      </c>
      <c r="F294" s="52">
        <f t="shared" si="76"/>
        <v>81.763553215518115</v>
      </c>
    </row>
    <row r="295" spans="1:6" ht="24" x14ac:dyDescent="0.2">
      <c r="A295" s="53">
        <v>9661</v>
      </c>
      <c r="B295" s="85" t="s">
        <v>630</v>
      </c>
      <c r="C295" s="50" t="s">
        <v>631</v>
      </c>
      <c r="D295" s="242">
        <v>6614.35</v>
      </c>
      <c r="E295" s="242">
        <v>3831.93</v>
      </c>
      <c r="F295" s="52">
        <f t="shared" si="76"/>
        <v>57.933583798861562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226157.11</v>
      </c>
      <c r="E298" s="51">
        <f t="shared" si="80"/>
        <v>250813.39</v>
      </c>
      <c r="F298" s="52">
        <f t="shared" ref="F298:F418" si="81">IF(D298&lt;&gt;0,IF(E298/D298&gt;=100,"&gt;&gt;100",E298/D298*100),"-")</f>
        <v>110.90227939329435</v>
      </c>
    </row>
    <row r="299" spans="1:6" ht="12.75" customHeight="1" x14ac:dyDescent="0.2">
      <c r="A299" s="53">
        <v>71</v>
      </c>
      <c r="B299" s="85" t="s">
        <v>637</v>
      </c>
      <c r="C299" s="50" t="s">
        <v>638</v>
      </c>
      <c r="D299" s="51">
        <f t="shared" ref="D299:E299" si="82">D300+D304</f>
        <v>83615.37</v>
      </c>
      <c r="E299" s="51">
        <f t="shared" si="82"/>
        <v>214804.31</v>
      </c>
      <c r="F299" s="52">
        <f t="shared" si="81"/>
        <v>256.89572383641905</v>
      </c>
    </row>
    <row r="300" spans="1:6" ht="24" x14ac:dyDescent="0.2">
      <c r="A300" s="53">
        <v>711</v>
      </c>
      <c r="B300" s="85" t="s">
        <v>639</v>
      </c>
      <c r="C300" s="50" t="s">
        <v>640</v>
      </c>
      <c r="D300" s="51">
        <f t="shared" ref="D300:E300" si="83">SUM(D301:D303)</f>
        <v>83615.37</v>
      </c>
      <c r="E300" s="51">
        <f t="shared" si="83"/>
        <v>214804.31</v>
      </c>
      <c r="F300" s="52">
        <f t="shared" si="81"/>
        <v>256.89572383641905</v>
      </c>
    </row>
    <row r="301" spans="1:6" ht="12.75" customHeight="1" x14ac:dyDescent="0.2">
      <c r="A301" s="53">
        <v>7111</v>
      </c>
      <c r="B301" s="85" t="s">
        <v>641</v>
      </c>
      <c r="C301" s="50" t="s">
        <v>642</v>
      </c>
      <c r="D301" s="242">
        <v>83615.37</v>
      </c>
      <c r="E301" s="242">
        <v>214804.31</v>
      </c>
      <c r="F301" s="52">
        <f t="shared" si="81"/>
        <v>256.89572383641905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142541.74</v>
      </c>
      <c r="E311" s="51">
        <f t="shared" si="85"/>
        <v>36009.08</v>
      </c>
      <c r="F311" s="52">
        <f t="shared" si="81"/>
        <v>25.262130236378482</v>
      </c>
    </row>
    <row r="312" spans="1:6" ht="12.75" customHeight="1" x14ac:dyDescent="0.2">
      <c r="A312" s="53">
        <v>721</v>
      </c>
      <c r="B312" s="85" t="s">
        <v>663</v>
      </c>
      <c r="C312" s="50" t="s">
        <v>664</v>
      </c>
      <c r="D312" s="51">
        <f t="shared" ref="D312:E312" si="86">SUM(D313:D316)</f>
        <v>142541.74</v>
      </c>
      <c r="E312" s="51">
        <f t="shared" si="86"/>
        <v>36009.08</v>
      </c>
      <c r="F312" s="52">
        <f t="shared" si="81"/>
        <v>25.262130236378482</v>
      </c>
    </row>
    <row r="313" spans="1:6" ht="12.75" customHeight="1" x14ac:dyDescent="0.2">
      <c r="A313" s="53">
        <v>7211</v>
      </c>
      <c r="B313" s="85" t="s">
        <v>665</v>
      </c>
      <c r="C313" s="50" t="s">
        <v>666</v>
      </c>
      <c r="D313" s="242">
        <v>45472.08</v>
      </c>
      <c r="E313" s="242">
        <v>25484.16</v>
      </c>
      <c r="F313" s="52">
        <f t="shared" si="81"/>
        <v>56.043532646846153</v>
      </c>
    </row>
    <row r="314" spans="1:6" ht="12.75" customHeight="1" x14ac:dyDescent="0.2">
      <c r="A314" s="53">
        <v>7212</v>
      </c>
      <c r="B314" s="85" t="s">
        <v>667</v>
      </c>
      <c r="C314" s="50" t="s">
        <v>668</v>
      </c>
      <c r="D314" s="242">
        <v>71022.06</v>
      </c>
      <c r="E314" s="242">
        <v>0</v>
      </c>
      <c r="F314" s="52">
        <f t="shared" si="81"/>
        <v>0</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26047.599999999999</v>
      </c>
      <c r="E316" s="242">
        <v>10524.92</v>
      </c>
      <c r="F316" s="52">
        <f t="shared" si="81"/>
        <v>40.406486586096221</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879821.47</v>
      </c>
      <c r="E350" s="51">
        <f t="shared" si="95"/>
        <v>1859791.83</v>
      </c>
      <c r="F350" s="52">
        <f t="shared" si="81"/>
        <v>211.38286498055115</v>
      </c>
    </row>
    <row r="351" spans="1:6" ht="12.75" customHeight="1" x14ac:dyDescent="0.2">
      <c r="A351" s="53">
        <v>41</v>
      </c>
      <c r="B351" s="85" t="s">
        <v>741</v>
      </c>
      <c r="C351" s="50" t="s">
        <v>742</v>
      </c>
      <c r="D351" s="51">
        <f t="shared" ref="D351:E351" si="96">D352+D356</f>
        <v>16128.59</v>
      </c>
      <c r="E351" s="51">
        <f t="shared" si="96"/>
        <v>60157.479999999996</v>
      </c>
      <c r="F351" s="52">
        <f t="shared" si="81"/>
        <v>372.98660329266227</v>
      </c>
    </row>
    <row r="352" spans="1:6" ht="12.75" customHeight="1" x14ac:dyDescent="0.2">
      <c r="A352" s="53">
        <v>411</v>
      </c>
      <c r="B352" s="85" t="s">
        <v>743</v>
      </c>
      <c r="C352" s="50" t="s">
        <v>744</v>
      </c>
      <c r="D352" s="51">
        <f t="shared" ref="D352:E352" si="97">SUM(D353:D355)</f>
        <v>16128.59</v>
      </c>
      <c r="E352" s="51">
        <f t="shared" si="97"/>
        <v>33980.379999999997</v>
      </c>
      <c r="F352" s="52">
        <f t="shared" si="81"/>
        <v>210.68413295892569</v>
      </c>
    </row>
    <row r="353" spans="1:6" ht="12.75" customHeight="1" x14ac:dyDescent="0.2">
      <c r="A353" s="53">
        <v>4111</v>
      </c>
      <c r="B353" s="85" t="s">
        <v>641</v>
      </c>
      <c r="C353" s="50" t="s">
        <v>745</v>
      </c>
      <c r="D353" s="242">
        <v>16128.59</v>
      </c>
      <c r="E353" s="242">
        <v>33980.379999999997</v>
      </c>
      <c r="F353" s="52">
        <f t="shared" si="81"/>
        <v>210.68413295892569</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26177.1</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26177.1</v>
      </c>
      <c r="F362" s="52" t="str">
        <f t="shared" si="81"/>
        <v>-</v>
      </c>
    </row>
    <row r="363" spans="1:6" ht="24" x14ac:dyDescent="0.2">
      <c r="A363" s="53">
        <v>42</v>
      </c>
      <c r="B363" s="232" t="s">
        <v>757</v>
      </c>
      <c r="C363" s="50" t="s">
        <v>758</v>
      </c>
      <c r="D363" s="51">
        <f t="shared" ref="D363:E363" si="99">D364+D369+D378+D383+D388+D391</f>
        <v>578263.64</v>
      </c>
      <c r="E363" s="51">
        <f t="shared" si="99"/>
        <v>1538736.22</v>
      </c>
      <c r="F363" s="52">
        <f t="shared" si="81"/>
        <v>266.09596619285969</v>
      </c>
    </row>
    <row r="364" spans="1:6" ht="12.75" customHeight="1" x14ac:dyDescent="0.2">
      <c r="A364" s="53">
        <v>421</v>
      </c>
      <c r="B364" s="85" t="s">
        <v>759</v>
      </c>
      <c r="C364" s="50" t="s">
        <v>760</v>
      </c>
      <c r="D364" s="51">
        <f t="shared" ref="D364:E364" si="100">SUM(D365:D368)</f>
        <v>484727.4</v>
      </c>
      <c r="E364" s="51">
        <f t="shared" si="100"/>
        <v>1446828.19</v>
      </c>
      <c r="F364" s="52">
        <f t="shared" si="81"/>
        <v>298.48285654988757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66198</v>
      </c>
      <c r="E366" s="242">
        <v>59111.9</v>
      </c>
      <c r="F366" s="52">
        <f t="shared" si="81"/>
        <v>89.295598054321886</v>
      </c>
    </row>
    <row r="367" spans="1:6" ht="12.75" customHeight="1" x14ac:dyDescent="0.2">
      <c r="A367" s="53">
        <v>4213</v>
      </c>
      <c r="B367" s="85" t="s">
        <v>669</v>
      </c>
      <c r="C367" s="50" t="s">
        <v>763</v>
      </c>
      <c r="D367" s="242">
        <v>217633.94</v>
      </c>
      <c r="E367" s="242">
        <v>264427.56</v>
      </c>
      <c r="F367" s="52">
        <f t="shared" si="81"/>
        <v>121.50106734271317</v>
      </c>
    </row>
    <row r="368" spans="1:6" ht="12.75" customHeight="1" x14ac:dyDescent="0.2">
      <c r="A368" s="53">
        <v>4214</v>
      </c>
      <c r="B368" s="85" t="s">
        <v>671</v>
      </c>
      <c r="C368" s="50" t="s">
        <v>764</v>
      </c>
      <c r="D368" s="242">
        <v>200895.46</v>
      </c>
      <c r="E368" s="242">
        <v>1123288.73</v>
      </c>
      <c r="F368" s="52">
        <f t="shared" si="81"/>
        <v>559.14092334391228</v>
      </c>
    </row>
    <row r="369" spans="1:6" ht="12.75" customHeight="1" x14ac:dyDescent="0.2">
      <c r="A369" s="53">
        <v>422</v>
      </c>
      <c r="B369" s="85" t="s">
        <v>765</v>
      </c>
      <c r="C369" s="50" t="s">
        <v>766</v>
      </c>
      <c r="D369" s="51">
        <f t="shared" ref="D369:E369" si="101">SUM(D370:D377)</f>
        <v>65044</v>
      </c>
      <c r="E369" s="51">
        <f t="shared" si="101"/>
        <v>48172.29</v>
      </c>
      <c r="F369" s="52">
        <f t="shared" si="81"/>
        <v>74.061081729290947</v>
      </c>
    </row>
    <row r="370" spans="1:6" ht="12.75" customHeight="1" x14ac:dyDescent="0.2">
      <c r="A370" s="53">
        <v>4221</v>
      </c>
      <c r="B370" s="85" t="s">
        <v>675</v>
      </c>
      <c r="C370" s="50" t="s">
        <v>767</v>
      </c>
      <c r="D370" s="242">
        <v>14446.59</v>
      </c>
      <c r="E370" s="242">
        <v>34851.08</v>
      </c>
      <c r="F370" s="52">
        <f t="shared" si="81"/>
        <v>241.24087414400213</v>
      </c>
    </row>
    <row r="371" spans="1:6" ht="12.75" customHeight="1" x14ac:dyDescent="0.2">
      <c r="A371" s="53">
        <v>4222</v>
      </c>
      <c r="B371" s="85" t="s">
        <v>768</v>
      </c>
      <c r="C371" s="50" t="s">
        <v>769</v>
      </c>
      <c r="D371" s="242">
        <v>15145.13</v>
      </c>
      <c r="E371" s="242">
        <v>7996.38</v>
      </c>
      <c r="F371" s="52">
        <f t="shared" si="81"/>
        <v>52.798358284148108</v>
      </c>
    </row>
    <row r="372" spans="1:6" ht="12.75" customHeight="1" x14ac:dyDescent="0.2">
      <c r="A372" s="53">
        <v>4223</v>
      </c>
      <c r="B372" s="85" t="s">
        <v>679</v>
      </c>
      <c r="C372" s="50" t="s">
        <v>770</v>
      </c>
      <c r="D372" s="242">
        <v>187.59</v>
      </c>
      <c r="E372" s="242">
        <v>3282.15</v>
      </c>
      <c r="F372" s="52">
        <f t="shared" si="81"/>
        <v>1749.6401727170958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2764.69</v>
      </c>
      <c r="E375" s="242">
        <v>2042.68</v>
      </c>
      <c r="F375" s="52">
        <f t="shared" si="81"/>
        <v>73.884594656182074</v>
      </c>
    </row>
    <row r="376" spans="1:6" ht="12.75" customHeight="1" x14ac:dyDescent="0.2">
      <c r="A376" s="53">
        <v>4227</v>
      </c>
      <c r="B376" s="232" t="s">
        <v>687</v>
      </c>
      <c r="C376" s="50" t="s">
        <v>774</v>
      </c>
      <c r="D376" s="242">
        <v>32500</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28492.239999999998</v>
      </c>
      <c r="E391" s="51">
        <f t="shared" si="105"/>
        <v>43735.74</v>
      </c>
      <c r="F391" s="52">
        <f t="shared" si="81"/>
        <v>153.50053207469824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11563.48</v>
      </c>
      <c r="E394" s="242">
        <v>16954.489999999998</v>
      </c>
      <c r="F394" s="52">
        <f t="shared" si="81"/>
        <v>146.62099990660249</v>
      </c>
    </row>
    <row r="395" spans="1:6" ht="12.75" customHeight="1" x14ac:dyDescent="0.2">
      <c r="A395" s="53">
        <v>4264</v>
      </c>
      <c r="B395" s="85" t="s">
        <v>725</v>
      </c>
      <c r="C395" s="50" t="s">
        <v>799</v>
      </c>
      <c r="D395" s="242">
        <v>16928.759999999998</v>
      </c>
      <c r="E395" s="242">
        <v>26781.25</v>
      </c>
      <c r="F395" s="52">
        <f t="shared" si="81"/>
        <v>158.19971456858036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285429.24</v>
      </c>
      <c r="E402" s="51">
        <f t="shared" si="109"/>
        <v>260898.13</v>
      </c>
      <c r="F402" s="52">
        <f t="shared" si="81"/>
        <v>91.405537148191272</v>
      </c>
    </row>
    <row r="403" spans="1:6" ht="12.75" customHeight="1" x14ac:dyDescent="0.2">
      <c r="A403" s="53">
        <v>451</v>
      </c>
      <c r="B403" s="85" t="s">
        <v>812</v>
      </c>
      <c r="C403" s="50" t="s">
        <v>813</v>
      </c>
      <c r="D403" s="242">
        <v>272429.24</v>
      </c>
      <c r="E403" s="242">
        <v>246898.13</v>
      </c>
      <c r="F403" s="52">
        <f t="shared" si="81"/>
        <v>90.628351787789001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13000</v>
      </c>
      <c r="E406" s="242">
        <v>14000</v>
      </c>
      <c r="F406" s="52">
        <f t="shared" si="81"/>
        <v>107.69230769230769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653664.36</v>
      </c>
      <c r="E408" s="51">
        <f t="shared" si="111"/>
        <v>1608978.44</v>
      </c>
      <c r="F408" s="52">
        <f t="shared" si="81"/>
        <v>246.14749379941716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2738418.86</v>
      </c>
      <c r="E410" s="242">
        <v>0</v>
      </c>
      <c r="F410" s="52">
        <f t="shared" si="81"/>
        <v>0</v>
      </c>
    </row>
    <row r="411" spans="1:6" ht="12.75" customHeight="1" x14ac:dyDescent="0.2">
      <c r="A411" s="53">
        <v>97</v>
      </c>
      <c r="B411" s="85" t="s">
        <v>828</v>
      </c>
      <c r="C411" s="50" t="s">
        <v>829</v>
      </c>
      <c r="D411" s="242">
        <v>217942.04</v>
      </c>
      <c r="E411" s="242">
        <v>2177.92</v>
      </c>
      <c r="F411" s="52">
        <f t="shared" si="81"/>
        <v>0.99931156008267152</v>
      </c>
    </row>
    <row r="412" spans="1:6" ht="12.75" customHeight="1" x14ac:dyDescent="0.2">
      <c r="A412" s="53" t="s">
        <v>609</v>
      </c>
      <c r="B412" s="85" t="s">
        <v>830</v>
      </c>
      <c r="C412" s="50" t="s">
        <v>831</v>
      </c>
      <c r="D412" s="51">
        <f>D6+D298</f>
        <v>7822650.9400000023</v>
      </c>
      <c r="E412" s="51">
        <f>E6+E298</f>
        <v>9251300.120000001</v>
      </c>
      <c r="F412" s="52">
        <f t="shared" si="81"/>
        <v>118.26298004292646</v>
      </c>
    </row>
    <row r="413" spans="1:6" ht="12.75" customHeight="1" x14ac:dyDescent="0.2">
      <c r="A413" s="53" t="s">
        <v>609</v>
      </c>
      <c r="B413" s="85" t="s">
        <v>832</v>
      </c>
      <c r="C413" s="50" t="s">
        <v>833</v>
      </c>
      <c r="D413" s="51">
        <f t="shared" ref="D413:E413" si="112">D289+D350</f>
        <v>6377812.4199999999</v>
      </c>
      <c r="E413" s="51">
        <f t="shared" si="112"/>
        <v>8341673.4499999993</v>
      </c>
      <c r="F413" s="52">
        <f t="shared" si="81"/>
        <v>130.79207886142251</v>
      </c>
    </row>
    <row r="414" spans="1:6" ht="12.75" customHeight="1" x14ac:dyDescent="0.2">
      <c r="A414" s="53" t="s">
        <v>609</v>
      </c>
      <c r="B414" s="85" t="s">
        <v>834</v>
      </c>
      <c r="C414" s="50" t="s">
        <v>835</v>
      </c>
      <c r="D414" s="51">
        <f t="shared" ref="D414:E414" si="113">IF(D412&gt;=D413,D412-D413,0)</f>
        <v>1444838.5200000023</v>
      </c>
      <c r="E414" s="51">
        <f t="shared" si="113"/>
        <v>909626.67000000179</v>
      </c>
      <c r="F414" s="52">
        <f t="shared" si="81"/>
        <v>62.956978057312618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738726.14</v>
      </c>
      <c r="F416" s="52" t="str">
        <f t="shared" si="81"/>
        <v>-</v>
      </c>
    </row>
    <row r="417" spans="1:6" ht="12.75" customHeight="1" x14ac:dyDescent="0.2">
      <c r="A417" s="60" t="s">
        <v>838</v>
      </c>
      <c r="B417" s="85" t="s">
        <v>841</v>
      </c>
      <c r="C417" s="61" t="s">
        <v>842</v>
      </c>
      <c r="D417" s="51">
        <f t="shared" ref="D417:E417" si="116">IF(D293-D292+D410-D409&gt;=0,D293-D292+D410-D409,0)</f>
        <v>63522.159999999683</v>
      </c>
      <c r="E417" s="51">
        <f t="shared" si="116"/>
        <v>0</v>
      </c>
      <c r="F417" s="52">
        <f t="shared" si="81"/>
        <v>0</v>
      </c>
    </row>
    <row r="418" spans="1:6" ht="12.75" customHeight="1" x14ac:dyDescent="0.2">
      <c r="A418" s="55" t="s">
        <v>843</v>
      </c>
      <c r="B418" s="233" t="s">
        <v>844</v>
      </c>
      <c r="C418" s="56" t="s">
        <v>845</v>
      </c>
      <c r="D418" s="62">
        <f t="shared" ref="D418:E418" si="117">D294+D411</f>
        <v>942747.16</v>
      </c>
      <c r="E418" s="62">
        <f t="shared" si="117"/>
        <v>594804.34</v>
      </c>
      <c r="F418" s="57">
        <f t="shared" si="81"/>
        <v>63.092668452058767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214576.55</v>
      </c>
      <c r="E528" s="51">
        <f t="shared" si="148"/>
        <v>212105.69999999998</v>
      </c>
      <c r="F528" s="52">
        <f t="shared" si="119"/>
        <v>98.848499521499434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214576.55</v>
      </c>
      <c r="E593" s="51">
        <f t="shared" si="167"/>
        <v>212105.69999999998</v>
      </c>
      <c r="F593" s="52">
        <f t="shared" si="119"/>
        <v>98.848499521499434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214576.55</v>
      </c>
      <c r="E605" s="51">
        <f t="shared" si="171"/>
        <v>171661.24</v>
      </c>
      <c r="F605" s="52">
        <f t="shared" si="119"/>
        <v>80</v>
      </c>
    </row>
    <row r="606" spans="1:6" ht="24" x14ac:dyDescent="0.2">
      <c r="A606" s="53">
        <v>5443</v>
      </c>
      <c r="B606" s="85" t="s">
        <v>1210</v>
      </c>
      <c r="C606" s="50" t="s">
        <v>1211</v>
      </c>
      <c r="D606" s="242">
        <v>214576.55</v>
      </c>
      <c r="E606" s="242">
        <v>171661.24</v>
      </c>
      <c r="F606" s="52">
        <f t="shared" si="119"/>
        <v>80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40444.46</v>
      </c>
      <c r="F617" s="52" t="str">
        <f t="shared" si="119"/>
        <v>-</v>
      </c>
    </row>
    <row r="618" spans="1:6" ht="12.75" customHeight="1" x14ac:dyDescent="0.2">
      <c r="A618" s="53">
        <v>5471</v>
      </c>
      <c r="B618" s="85" t="s">
        <v>1234</v>
      </c>
      <c r="C618" s="50" t="s">
        <v>1235</v>
      </c>
      <c r="D618" s="242">
        <v>0</v>
      </c>
      <c r="E618" s="242">
        <v>40444.46</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214576.55</v>
      </c>
      <c r="E636" s="51">
        <f t="shared" si="179"/>
        <v>212105.69999999998</v>
      </c>
      <c r="F636" s="52">
        <f t="shared" si="119"/>
        <v>98.848499521499434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456148.8</v>
      </c>
      <c r="E638" s="242">
        <v>0</v>
      </c>
      <c r="F638" s="52">
        <f t="shared" si="119"/>
        <v>0</v>
      </c>
    </row>
    <row r="639" spans="1:6" ht="12.75" customHeight="1" x14ac:dyDescent="0.2">
      <c r="A639" s="53" t="s">
        <v>609</v>
      </c>
      <c r="B639" s="85" t="s">
        <v>1276</v>
      </c>
      <c r="C639" s="50" t="s">
        <v>1277</v>
      </c>
      <c r="D639" s="51">
        <f t="shared" ref="D639:E639" si="180">D412+D420</f>
        <v>7822650.9400000023</v>
      </c>
      <c r="E639" s="51">
        <f t="shared" si="180"/>
        <v>9251300.120000001</v>
      </c>
      <c r="F639" s="52">
        <f t="shared" si="119"/>
        <v>118.26298004292646</v>
      </c>
    </row>
    <row r="640" spans="1:6" ht="12.75" customHeight="1" x14ac:dyDescent="0.2">
      <c r="A640" s="53" t="s">
        <v>609</v>
      </c>
      <c r="B640" s="85" t="s">
        <v>1278</v>
      </c>
      <c r="C640" s="50" t="s">
        <v>1279</v>
      </c>
      <c r="D640" s="51">
        <f t="shared" ref="D640:E640" si="181">D413+D528</f>
        <v>6592388.9699999997</v>
      </c>
      <c r="E640" s="51">
        <f t="shared" si="181"/>
        <v>8553779.1499999985</v>
      </c>
      <c r="F640" s="52">
        <f t="shared" si="119"/>
        <v>129.75234302656747</v>
      </c>
    </row>
    <row r="641" spans="1:6" ht="12.75" customHeight="1" x14ac:dyDescent="0.2">
      <c r="A641" s="53" t="s">
        <v>609</v>
      </c>
      <c r="B641" s="85" t="s">
        <v>1280</v>
      </c>
      <c r="C641" s="50" t="s">
        <v>1281</v>
      </c>
      <c r="D641" s="51">
        <f t="shared" ref="D641:E641" si="182">IF(D639&gt;=D640,D639-D640,0)</f>
        <v>1230261.9700000025</v>
      </c>
      <c r="E641" s="51">
        <f t="shared" si="182"/>
        <v>697520.97000000253</v>
      </c>
      <c r="F641" s="52">
        <f t="shared" si="119"/>
        <v>56.696946423532957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738726.14</v>
      </c>
      <c r="F643" s="52" t="str">
        <f t="shared" si="119"/>
        <v>-</v>
      </c>
    </row>
    <row r="644" spans="1:6" ht="24" x14ac:dyDescent="0.2">
      <c r="A644" s="60" t="s">
        <v>1286</v>
      </c>
      <c r="B644" s="85" t="s">
        <v>1287</v>
      </c>
      <c r="C644" s="61" t="s">
        <v>1286</v>
      </c>
      <c r="D644" s="51">
        <f t="shared" ref="D644:E644" si="185">IF(D417-D416+D638-D637&gt;=0,D417-D416+D638-D637,0)</f>
        <v>519670.95999999967</v>
      </c>
      <c r="E644" s="51">
        <f t="shared" si="185"/>
        <v>0</v>
      </c>
      <c r="F644" s="52">
        <f t="shared" si="119"/>
        <v>0</v>
      </c>
    </row>
    <row r="645" spans="1:6" ht="24" x14ac:dyDescent="0.2">
      <c r="A645" s="53" t="s">
        <v>609</v>
      </c>
      <c r="B645" s="85" t="s">
        <v>1288</v>
      </c>
      <c r="C645" s="50" t="s">
        <v>1289</v>
      </c>
      <c r="D645" s="51">
        <f t="shared" ref="D645:E645" si="186">IF(D641+D643-D642-D644&gt;=0,D641+D643-D642-D644,0)</f>
        <v>710591.0100000028</v>
      </c>
      <c r="E645" s="51">
        <f t="shared" si="186"/>
        <v>1436247.1100000027</v>
      </c>
      <c r="F645" s="52">
        <f t="shared" si="119"/>
        <v>202.12007889038688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434647.65</v>
      </c>
      <c r="E649" s="242">
        <v>1551280.65</v>
      </c>
      <c r="F649" s="52">
        <f t="shared" ref="F649:F724" si="188">IF(D649&lt;&gt;0,IF(E649/D649&gt;=100,"&gt;&gt;100",E649/D649*100),"-")</f>
        <v>356.90533470041765</v>
      </c>
    </row>
    <row r="650" spans="1:6" ht="12.75" customHeight="1" x14ac:dyDescent="0.2">
      <c r="A650" s="53" t="s">
        <v>1297</v>
      </c>
      <c r="B650" s="85" t="s">
        <v>1298</v>
      </c>
      <c r="C650" s="50" t="s">
        <v>1297</v>
      </c>
      <c r="D650" s="242">
        <v>9994176.8699999992</v>
      </c>
      <c r="E650" s="242">
        <f>11958290.43+150</f>
        <v>11958440.43</v>
      </c>
      <c r="F650" s="52">
        <f t="shared" si="188"/>
        <v>119.65408042653543</v>
      </c>
    </row>
    <row r="651" spans="1:6" ht="12.75" customHeight="1" x14ac:dyDescent="0.2">
      <c r="A651" s="53" t="s">
        <v>1299</v>
      </c>
      <c r="B651" s="85" t="s">
        <v>1300</v>
      </c>
      <c r="C651" s="50" t="s">
        <v>1299</v>
      </c>
      <c r="D651" s="242">
        <v>8877693.8900000006</v>
      </c>
      <c r="E651" s="242">
        <v>10652580.74</v>
      </c>
      <c r="F651" s="52">
        <f t="shared" si="188"/>
        <v>119.99265656139897</v>
      </c>
    </row>
    <row r="652" spans="1:6" ht="24" x14ac:dyDescent="0.2">
      <c r="A652" s="53">
        <v>11</v>
      </c>
      <c r="B652" s="85" t="s">
        <v>1301</v>
      </c>
      <c r="C652" s="50" t="s">
        <v>1302</v>
      </c>
      <c r="D652" s="51">
        <f t="shared" ref="D652:E652" si="189">+D649+D650-D651</f>
        <v>1551130.629999999</v>
      </c>
      <c r="E652" s="51">
        <f t="shared" si="189"/>
        <v>2857140.34</v>
      </c>
      <c r="F652" s="52">
        <f t="shared" si="188"/>
        <v>184.19727421667909</v>
      </c>
    </row>
    <row r="653" spans="1:6" ht="24" x14ac:dyDescent="0.2">
      <c r="A653" s="53" t="s">
        <v>609</v>
      </c>
      <c r="B653" s="85" t="s">
        <v>1303</v>
      </c>
      <c r="C653" s="50" t="s">
        <v>1304</v>
      </c>
      <c r="D653" s="262">
        <v>30</v>
      </c>
      <c r="E653" s="262">
        <v>30</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29</v>
      </c>
      <c r="E655" s="262">
        <v>30</v>
      </c>
      <c r="F655" s="52">
        <f t="shared" si="188"/>
        <v>103.44827586206897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339813.06</v>
      </c>
      <c r="E658" s="242">
        <v>325136.32</v>
      </c>
      <c r="F658" s="52">
        <f t="shared" si="188"/>
        <v>95.680937042266706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106.18</v>
      </c>
      <c r="E660" s="242">
        <v>4.5599999999999996</v>
      </c>
      <c r="F660" s="52">
        <f t="shared" si="188"/>
        <v>4.2945940855151621</v>
      </c>
    </row>
    <row r="661" spans="1:6" ht="12.75" customHeight="1" x14ac:dyDescent="0.2">
      <c r="A661" s="53">
        <v>63311</v>
      </c>
      <c r="B661" s="85" t="s">
        <v>1320</v>
      </c>
      <c r="C661" s="50" t="s">
        <v>1321</v>
      </c>
      <c r="D661" s="242">
        <v>0</v>
      </c>
      <c r="E661" s="242">
        <v>143430</v>
      </c>
      <c r="F661" s="52" t="str">
        <f t="shared" si="188"/>
        <v>-</v>
      </c>
    </row>
    <row r="662" spans="1:6" ht="12.75" customHeight="1" x14ac:dyDescent="0.2">
      <c r="A662" s="53">
        <v>63312</v>
      </c>
      <c r="B662" s="85" t="s">
        <v>1322</v>
      </c>
      <c r="C662" s="50" t="s">
        <v>1323</v>
      </c>
      <c r="D662" s="242">
        <v>4356.6099999999997</v>
      </c>
      <c r="E662" s="242">
        <v>10000</v>
      </c>
      <c r="F662" s="52">
        <f t="shared" si="188"/>
        <v>229.5362678780061</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1654</v>
      </c>
      <c r="E664" s="242">
        <v>2853.2</v>
      </c>
      <c r="F664" s="52">
        <f t="shared" si="188"/>
        <v>172.50302297460701</v>
      </c>
    </row>
    <row r="665" spans="1:6" ht="12.75" customHeight="1" x14ac:dyDescent="0.2">
      <c r="A665" s="53">
        <v>63321</v>
      </c>
      <c r="B665" s="85" t="s">
        <v>1328</v>
      </c>
      <c r="C665" s="50" t="s">
        <v>1329</v>
      </c>
      <c r="D665" s="242">
        <v>125087.98</v>
      </c>
      <c r="E665" s="242">
        <v>237649.96</v>
      </c>
      <c r="F665" s="52">
        <f t="shared" si="188"/>
        <v>189.98624807915198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67927.990000000005</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171591.01</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0.09</v>
      </c>
      <c r="E710" s="242">
        <v>0</v>
      </c>
      <c r="F710" s="52">
        <f t="shared" si="188"/>
        <v>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20105.14</v>
      </c>
      <c r="E716" s="242">
        <v>0</v>
      </c>
      <c r="F716" s="52">
        <f t="shared" si="188"/>
        <v>0</v>
      </c>
    </row>
    <row r="717" spans="1:6" ht="12.75" customHeight="1" x14ac:dyDescent="0.2">
      <c r="A717" s="53">
        <v>31215</v>
      </c>
      <c r="B717" s="85" t="s">
        <v>1414</v>
      </c>
      <c r="C717" s="50" t="s">
        <v>1415</v>
      </c>
      <c r="D717" s="242">
        <v>622.84</v>
      </c>
      <c r="E717" s="242">
        <v>627.49</v>
      </c>
      <c r="F717" s="52">
        <f t="shared" si="188"/>
        <v>100.7465801811059</v>
      </c>
    </row>
    <row r="718" spans="1:6" ht="12.75" customHeight="1" x14ac:dyDescent="0.2">
      <c r="A718" s="53">
        <v>32121</v>
      </c>
      <c r="B718" s="85" t="s">
        <v>1416</v>
      </c>
      <c r="C718" s="50" t="s">
        <v>1417</v>
      </c>
      <c r="D718" s="242">
        <v>13844.46</v>
      </c>
      <c r="E718" s="242">
        <v>18696.32</v>
      </c>
      <c r="F718" s="52">
        <f t="shared" si="188"/>
        <v>135.04549834374185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-1.0800249583553523E-11</v>
      </c>
      <c r="F721" s="52" t="str">
        <f t="shared" si="188"/>
        <v>-</v>
      </c>
    </row>
    <row r="722" spans="1:6" ht="12.75" customHeight="1" x14ac:dyDescent="0.2">
      <c r="A722" s="53" t="s">
        <v>1424</v>
      </c>
      <c r="B722" s="85" t="s">
        <v>1425</v>
      </c>
      <c r="C722" s="50" t="s">
        <v>1424</v>
      </c>
      <c r="D722" s="242">
        <v>619.63</v>
      </c>
      <c r="E722" s="242">
        <v>223.95999999999913</v>
      </c>
      <c r="F722" s="52">
        <f t="shared" si="188"/>
        <v>36.144150541452014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116265.12</v>
      </c>
      <c r="E724" s="242">
        <v>116265.12</v>
      </c>
      <c r="F724" s="52">
        <f t="shared" si="188"/>
        <v>100</v>
      </c>
    </row>
    <row r="725" spans="1:6" ht="12.75" customHeight="1" x14ac:dyDescent="0.2">
      <c r="A725" s="53">
        <v>32911</v>
      </c>
      <c r="B725" s="85" t="s">
        <v>1430</v>
      </c>
      <c r="C725" s="50" t="s">
        <v>1431</v>
      </c>
      <c r="D725" s="242">
        <v>24297.18</v>
      </c>
      <c r="E725" s="242">
        <v>16912.690000000002</v>
      </c>
      <c r="F725" s="52">
        <f t="shared" ref="F725:F979" si="190">IF(D725&lt;&gt;0,IF(E725/D725&gt;=100,"&gt;&gt;100",E725/D725*100),"-")</f>
        <v>69.607625247045135</v>
      </c>
    </row>
    <row r="726" spans="1:6" ht="12.75" customHeight="1" x14ac:dyDescent="0.2">
      <c r="A726" s="53" t="s">
        <v>1432</v>
      </c>
      <c r="B726" s="85" t="s">
        <v>1433</v>
      </c>
      <c r="C726" s="50" t="s">
        <v>1432</v>
      </c>
      <c r="D726" s="242">
        <v>1222.6400000000001</v>
      </c>
      <c r="E726" s="242">
        <v>1218.7</v>
      </c>
      <c r="F726" s="52">
        <f t="shared" si="190"/>
        <v>99.67774651573643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23445.46</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27728.06</v>
      </c>
      <c r="E744" s="242">
        <v>0</v>
      </c>
      <c r="F744" s="52">
        <f t="shared" si="190"/>
        <v>0</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8538.0499999999993</v>
      </c>
      <c r="E759" s="242">
        <v>21314.04</v>
      </c>
      <c r="F759" s="52">
        <f t="shared" si="190"/>
        <v>249.63592389362913</v>
      </c>
    </row>
    <row r="760" spans="1:6" ht="12.75" customHeight="1" x14ac:dyDescent="0.2">
      <c r="A760" s="53">
        <v>35232</v>
      </c>
      <c r="B760" s="85" t="s">
        <v>1500</v>
      </c>
      <c r="C760" s="50" t="s">
        <v>1501</v>
      </c>
      <c r="D760" s="242">
        <v>36377.1</v>
      </c>
      <c r="E760" s="242">
        <v>49215.24</v>
      </c>
      <c r="F760" s="52">
        <f t="shared" si="190"/>
        <v>135.29181820430983</v>
      </c>
    </row>
    <row r="761" spans="1:6" ht="12.75" customHeight="1" x14ac:dyDescent="0.2">
      <c r="A761" s="53">
        <v>36313</v>
      </c>
      <c r="B761" s="85" t="s">
        <v>1502</v>
      </c>
      <c r="C761" s="50" t="s">
        <v>1503</v>
      </c>
      <c r="D761" s="242">
        <v>3981</v>
      </c>
      <c r="E761" s="242">
        <v>1600</v>
      </c>
      <c r="F761" s="52">
        <f t="shared" si="190"/>
        <v>40.190906807334841</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18626.349999999999</v>
      </c>
      <c r="F763" s="52" t="str">
        <f t="shared" si="190"/>
        <v>-</v>
      </c>
    </row>
    <row r="764" spans="1:6" ht="12.75" customHeight="1" x14ac:dyDescent="0.2">
      <c r="A764" s="53">
        <v>36316</v>
      </c>
      <c r="B764" s="85" t="s">
        <v>1508</v>
      </c>
      <c r="C764" s="50" t="s">
        <v>1509</v>
      </c>
      <c r="D764" s="242">
        <v>0</v>
      </c>
      <c r="E764" s="242">
        <v>125</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118738.1</v>
      </c>
      <c r="E766" s="242">
        <v>121546.83</v>
      </c>
      <c r="F766" s="52">
        <f t="shared" si="190"/>
        <v>102.36548336212219</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480098.74</v>
      </c>
      <c r="E769" s="242">
        <v>0</v>
      </c>
      <c r="F769" s="52">
        <f t="shared" si="190"/>
        <v>0</v>
      </c>
    </row>
    <row r="770" spans="1:6" ht="12.75" customHeight="1" x14ac:dyDescent="0.2">
      <c r="A770" s="53">
        <v>36325</v>
      </c>
      <c r="B770" s="85" t="s">
        <v>1520</v>
      </c>
      <c r="C770" s="50" t="s">
        <v>1521</v>
      </c>
      <c r="D770" s="242">
        <v>13280</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36551.410000000003</v>
      </c>
      <c r="E819" s="242">
        <v>44820</v>
      </c>
      <c r="F819" s="52">
        <f t="shared" si="190"/>
        <v>122.6218085704491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33048.1</v>
      </c>
      <c r="E821" s="242">
        <v>28668.22</v>
      </c>
      <c r="F821" s="52">
        <f t="shared" si="190"/>
        <v>86.74695368266255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63712.58</v>
      </c>
      <c r="E823" s="242">
        <v>123409.02</v>
      </c>
      <c r="F823" s="52">
        <f t="shared" si="190"/>
        <v>193.69647250197687</v>
      </c>
    </row>
    <row r="824" spans="1:6" ht="12.75" customHeight="1" x14ac:dyDescent="0.2">
      <c r="A824" s="53">
        <v>37221</v>
      </c>
      <c r="B824" s="85" t="s">
        <v>1628</v>
      </c>
      <c r="C824" s="50" t="s">
        <v>1629</v>
      </c>
      <c r="D824" s="242">
        <v>2347.5300000000002</v>
      </c>
      <c r="E824" s="242">
        <v>844.7</v>
      </c>
      <c r="F824" s="52">
        <f t="shared" si="190"/>
        <v>35.982500756113872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9281.8799999999992</v>
      </c>
      <c r="E826" s="242">
        <v>9960</v>
      </c>
      <c r="F826" s="52">
        <f t="shared" si="190"/>
        <v>107.30584752226922</v>
      </c>
    </row>
    <row r="827" spans="1:6" ht="12.75" customHeight="1" x14ac:dyDescent="0.2">
      <c r="A827" s="53" t="s">
        <v>1633</v>
      </c>
      <c r="B827" s="85" t="s">
        <v>1634</v>
      </c>
      <c r="C827" s="50" t="s">
        <v>1633</v>
      </c>
      <c r="D827" s="242">
        <v>1749.62</v>
      </c>
      <c r="E827" s="242">
        <v>1789.45</v>
      </c>
      <c r="F827" s="52">
        <f t="shared" si="190"/>
        <v>102.27649432448189</v>
      </c>
    </row>
    <row r="828" spans="1:6" ht="12.75" customHeight="1" x14ac:dyDescent="0.2">
      <c r="A828" s="53" t="s">
        <v>1635</v>
      </c>
      <c r="B828" s="85" t="s">
        <v>1636</v>
      </c>
      <c r="C828" s="50" t="s">
        <v>1635</v>
      </c>
      <c r="D828" s="242">
        <v>61897.36</v>
      </c>
      <c r="E828" s="242">
        <v>100878.92</v>
      </c>
      <c r="F828" s="52">
        <f t="shared" si="190"/>
        <v>162.97774250791957</v>
      </c>
    </row>
    <row r="829" spans="1:6" ht="12.75" customHeight="1" x14ac:dyDescent="0.2">
      <c r="A829" s="53">
        <v>38117</v>
      </c>
      <c r="B829" s="85" t="s">
        <v>1637</v>
      </c>
      <c r="C829" s="50" t="s">
        <v>1638</v>
      </c>
      <c r="D829" s="242">
        <v>3034.62</v>
      </c>
      <c r="E829" s="242">
        <v>0</v>
      </c>
      <c r="F829" s="52">
        <f t="shared" si="190"/>
        <v>0</v>
      </c>
    </row>
    <row r="830" spans="1:6" ht="12.75" customHeight="1" x14ac:dyDescent="0.2">
      <c r="A830" s="53">
        <v>38612</v>
      </c>
      <c r="B830" s="85" t="s">
        <v>1639</v>
      </c>
      <c r="C830" s="50" t="s">
        <v>1640</v>
      </c>
      <c r="D830" s="242">
        <v>19910</v>
      </c>
      <c r="E830" s="242">
        <v>141427.93</v>
      </c>
      <c r="F830" s="52">
        <f t="shared" si="190"/>
        <v>710.33616273229529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42915.31</v>
      </c>
      <c r="F953" s="52" t="str">
        <f t="shared" si="190"/>
        <v>-</v>
      </c>
    </row>
    <row r="954" spans="1:6" ht="24" x14ac:dyDescent="0.2">
      <c r="A954" s="53">
        <v>54432</v>
      </c>
      <c r="B954" s="85" t="s">
        <v>1887</v>
      </c>
      <c r="C954" s="50" t="s">
        <v>1888</v>
      </c>
      <c r="D954" s="242">
        <v>214576.55</v>
      </c>
      <c r="E954" s="242">
        <v>128745.93</v>
      </c>
      <c r="F954" s="52">
        <f t="shared" si="190"/>
        <v>60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40444.46</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4"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32864754.890000001</v>
      </c>
      <c r="E6" s="229">
        <f t="shared" si="0"/>
        <v>34533142.829999998</v>
      </c>
      <c r="F6" s="230">
        <f t="shared" ref="F6:F260" si="1">IF(D6&gt;0,IF(E6/D6&gt;=100,"&gt;&gt;100",E6/D6*100),"-")</f>
        <v>105.07652634435939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23779711.199999999</v>
      </c>
      <c r="E7" s="104">
        <f t="shared" si="2"/>
        <v>24407947.810000002</v>
      </c>
      <c r="F7" s="93">
        <f t="shared" si="1"/>
        <v>102.64190176540076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2343768.38</v>
      </c>
      <c r="E8" s="104">
        <f>E9+E10-E11</f>
        <v>2355396.7800000003</v>
      </c>
      <c r="F8" s="93">
        <f t="shared" si="1"/>
        <v>100.49614117586142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1426056.65</v>
      </c>
      <c r="E9" s="247">
        <v>1474037.03</v>
      </c>
      <c r="F9" s="93">
        <f t="shared" si="1"/>
        <v>103.36454936765662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1231323.03</v>
      </c>
      <c r="E10" s="247">
        <v>1245675.1299999999</v>
      </c>
      <c r="F10" s="93">
        <f t="shared" si="1"/>
        <v>101.16558365679231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313611.3</v>
      </c>
      <c r="E11" s="247">
        <v>364315.38</v>
      </c>
      <c r="F11" s="93">
        <f t="shared" si="1"/>
        <v>116.16781027979542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21406615.07</v>
      </c>
      <c r="E12" s="104">
        <f t="shared" si="3"/>
        <v>20908516.59</v>
      </c>
      <c r="F12" s="93">
        <f t="shared" si="1"/>
        <v>97.67315627262316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20466044.829999998</v>
      </c>
      <c r="E13" s="104">
        <f t="shared" si="4"/>
        <v>19958385.240000002</v>
      </c>
      <c r="F13" s="93">
        <f t="shared" si="1"/>
        <v>97.519503185804396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369880.7</v>
      </c>
      <c r="E14" s="247">
        <v>346079.75</v>
      </c>
      <c r="F14" s="93">
        <f t="shared" si="1"/>
        <v>93.5652360342132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12001310.07</v>
      </c>
      <c r="E15" s="247">
        <v>12015041.470000001</v>
      </c>
      <c r="F15" s="93">
        <f t="shared" si="1"/>
        <v>100.11441584226979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4650927.5199999996</v>
      </c>
      <c r="E16" s="247">
        <v>5115301.83</v>
      </c>
      <c r="F16" s="93">
        <f t="shared" si="1"/>
        <v>109.98455271562693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12930826.609999999</v>
      </c>
      <c r="E17" s="247">
        <v>13103963.66</v>
      </c>
      <c r="F17" s="93">
        <f t="shared" si="1"/>
        <v>101.33894804425037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9486900.0700000003</v>
      </c>
      <c r="E18" s="247">
        <v>10622001.470000001</v>
      </c>
      <c r="F18" s="93">
        <f t="shared" si="1"/>
        <v>111.96493471655174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179017.22999999998</v>
      </c>
      <c r="E19" s="104">
        <f t="shared" si="5"/>
        <v>241032.88</v>
      </c>
      <c r="F19" s="93">
        <f t="shared" si="1"/>
        <v>134.64227996377781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236129.45</v>
      </c>
      <c r="E20" s="247">
        <v>249630.56</v>
      </c>
      <c r="F20" s="93">
        <f t="shared" si="1"/>
        <v>105.717673081439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29184.74</v>
      </c>
      <c r="E21" s="247">
        <v>29934.74</v>
      </c>
      <c r="F21" s="93">
        <f t="shared" si="1"/>
        <v>102.56983615409972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73180.39</v>
      </c>
      <c r="E22" s="247">
        <v>82697.7</v>
      </c>
      <c r="F22" s="93">
        <f t="shared" si="1"/>
        <v>113.00527368055842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1441.63</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77335.61</v>
      </c>
      <c r="E25" s="247">
        <v>77335.61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495675.49</v>
      </c>
      <c r="E26" s="247">
        <v>578915.92000000004</v>
      </c>
      <c r="F26" s="93">
        <f t="shared" si="1"/>
        <v>116.79333186315104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732488.45</v>
      </c>
      <c r="E28" s="247">
        <v>778923.28</v>
      </c>
      <c r="F28" s="93">
        <f t="shared" si="1"/>
        <v>106.33932589653803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931.59999999999854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12565.13</v>
      </c>
      <c r="E30" s="247">
        <v>12565.13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11633.53</v>
      </c>
      <c r="E34" s="247">
        <v>12565.13</v>
      </c>
      <c r="F34" s="93">
        <f t="shared" si="1"/>
        <v>108.00788754574062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5162.24</v>
      </c>
      <c r="E35" s="104">
        <f t="shared" si="7"/>
        <v>5162.24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6567.78</v>
      </c>
      <c r="E37" s="247">
        <v>6567.78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1405.54</v>
      </c>
      <c r="E40" s="247">
        <v>1405.54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755459.17000000027</v>
      </c>
      <c r="E45" s="104">
        <f t="shared" si="9"/>
        <v>703936.23</v>
      </c>
      <c r="F45" s="93">
        <f t="shared" si="1"/>
        <v>93.179917321011501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129190.73</v>
      </c>
      <c r="E47" s="247">
        <v>129190.73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931646.67</v>
      </c>
      <c r="E48" s="247">
        <v>905371.15</v>
      </c>
      <c r="F48" s="93">
        <f t="shared" si="1"/>
        <v>97.179668983306726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382233.9</v>
      </c>
      <c r="E49" s="247">
        <v>370262.3</v>
      </c>
      <c r="F49" s="93">
        <f t="shared" si="1"/>
        <v>96.867991038994703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687612.13</v>
      </c>
      <c r="E50" s="247">
        <v>700887.95</v>
      </c>
      <c r="F50" s="93">
        <f t="shared" si="1"/>
        <v>101.93071346778015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7196.61</v>
      </c>
      <c r="E54" s="247">
        <v>5930.93</v>
      </c>
      <c r="F54" s="93">
        <f t="shared" si="1"/>
        <v>82.412830485464696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7196.61</v>
      </c>
      <c r="E55" s="247">
        <v>5930.93</v>
      </c>
      <c r="F55" s="93">
        <f t="shared" si="1"/>
        <v>82.412830485464696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29327.75</v>
      </c>
      <c r="E56" s="104">
        <f t="shared" si="11"/>
        <v>1144034.44</v>
      </c>
      <c r="F56" s="93">
        <f t="shared" si="1"/>
        <v>3900.8599023109509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23935.89</v>
      </c>
      <c r="E57" s="247">
        <v>1002393.82</v>
      </c>
      <c r="F57" s="93">
        <f t="shared" si="1"/>
        <v>4187.8276512801485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5391.86</v>
      </c>
      <c r="E62" s="247">
        <v>141640.62</v>
      </c>
      <c r="F62" s="93">
        <f t="shared" si="1"/>
        <v>2626.9343046740828</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9085043.6900000013</v>
      </c>
      <c r="E68" s="104">
        <f t="shared" si="13"/>
        <v>10125195.02</v>
      </c>
      <c r="F68" s="93">
        <f t="shared" si="1"/>
        <v>111.44905149047221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1551130.63</v>
      </c>
      <c r="E69" s="104">
        <f t="shared" si="14"/>
        <v>2857140.34</v>
      </c>
      <c r="F69" s="93">
        <f t="shared" si="1"/>
        <v>184.19727421667898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1551130.63</v>
      </c>
      <c r="E70" s="104">
        <f t="shared" si="15"/>
        <v>2856990.34</v>
      </c>
      <c r="F70" s="93">
        <f t="shared" si="1"/>
        <v>184.18760385126299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1551130.63</v>
      </c>
      <c r="E72" s="247">
        <v>2856990.34</v>
      </c>
      <c r="F72" s="93">
        <f t="shared" si="1"/>
        <v>184.18760385126299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150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91915.900000000009</v>
      </c>
      <c r="E78" s="104">
        <f>E79+SUM(E82:E84)-E85+E86</f>
        <v>128588.89</v>
      </c>
      <c r="F78" s="93">
        <f t="shared" si="1"/>
        <v>139.89841801037684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805.26</v>
      </c>
      <c r="E83" s="247">
        <v>805.26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1606.59</v>
      </c>
      <c r="E84" s="247">
        <v>562.69000000000233</v>
      </c>
      <c r="F84" s="93">
        <f t="shared" si="1"/>
        <v>35.023870433651545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7216.02</v>
      </c>
      <c r="E85" s="247">
        <v>7216.02</v>
      </c>
      <c r="F85" s="93">
        <f t="shared" si="1"/>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96720.07</v>
      </c>
      <c r="E86" s="247">
        <v>134436.96</v>
      </c>
      <c r="F86" s="93">
        <f t="shared" si="1"/>
        <v>138.99592917995199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103250.02</v>
      </c>
      <c r="E88" s="104">
        <f t="shared" si="18"/>
        <v>103250.02</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55451.53</v>
      </c>
      <c r="E89" s="247">
        <v>55451.53</v>
      </c>
      <c r="F89" s="93">
        <f t="shared" si="1"/>
        <v>100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3992.48</v>
      </c>
      <c r="E97" s="247">
        <v>3992.48</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43806.01</v>
      </c>
      <c r="E98" s="247">
        <v>43806.01</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103250.02</v>
      </c>
      <c r="E117" s="247">
        <v>103250.02</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6459234.1900000004</v>
      </c>
      <c r="E134" s="104">
        <f t="shared" si="23"/>
        <v>6483671.5899999999</v>
      </c>
      <c r="F134" s="93">
        <f t="shared" si="1"/>
        <v>100.37833277570014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6459234.1900000004</v>
      </c>
      <c r="E135" s="104">
        <f t="shared" si="24"/>
        <v>6483671.5899999999</v>
      </c>
      <c r="F135" s="93">
        <f t="shared" si="1"/>
        <v>100.37833277570014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6459234.1900000004</v>
      </c>
      <c r="E141" s="247">
        <v>6483671.5899999999</v>
      </c>
      <c r="F141" s="93">
        <f t="shared" si="1"/>
        <v>100.37833277570014</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761969.48</v>
      </c>
      <c r="E146" s="104">
        <f t="shared" si="26"/>
        <v>650397.18999999971</v>
      </c>
      <c r="F146" s="93">
        <f t="shared" si="1"/>
        <v>85.35738071818831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1000158.9</v>
      </c>
      <c r="E147" s="247">
        <v>1058850.9099999999</v>
      </c>
      <c r="F147" s="93">
        <f t="shared" si="1"/>
        <v>105.86826853213023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112785.60000000001</v>
      </c>
      <c r="E158" s="247">
        <v>111764.08</v>
      </c>
      <c r="F158" s="93">
        <f t="shared" si="1"/>
        <v>99.094281539487312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1427512.78</v>
      </c>
      <c r="E159" s="247">
        <v>1342022.75</v>
      </c>
      <c r="F159" s="93">
        <f t="shared" si="1"/>
        <v>94.011259920208914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6628.64</v>
      </c>
      <c r="E160" s="247">
        <v>3843.69</v>
      </c>
      <c r="F160" s="93">
        <f t="shared" si="1"/>
        <v>57.986102729971755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6485.96</v>
      </c>
      <c r="E162" s="247">
        <v>1982.96</v>
      </c>
      <c r="F162" s="93">
        <f t="shared" si="1"/>
        <v>30.57311485115542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1791602.4</v>
      </c>
      <c r="E163" s="247">
        <v>1868067.2</v>
      </c>
      <c r="F163" s="93">
        <f t="shared" si="1"/>
        <v>104.26795588128259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220793.49</v>
      </c>
      <c r="E164" s="104">
        <f t="shared" si="28"/>
        <v>5397.01</v>
      </c>
      <c r="F164" s="93">
        <f t="shared" si="1"/>
        <v>2.444370076309768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214804.31</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5989.18</v>
      </c>
      <c r="E166" s="247">
        <v>5397.01</v>
      </c>
      <c r="F166" s="93">
        <f t="shared" si="1"/>
        <v>90.112669847959154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32864754.890000004</v>
      </c>
      <c r="E175" s="104">
        <f t="shared" si="30"/>
        <v>34533142.829999998</v>
      </c>
      <c r="F175" s="93">
        <f t="shared" si="1"/>
        <v>105.07652634435939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1839177.82</v>
      </c>
      <c r="E176" s="104">
        <f t="shared" si="31"/>
        <v>2247363.2999999998</v>
      </c>
      <c r="F176" s="93">
        <f t="shared" si="1"/>
        <v>122.19391053769884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523885.39</v>
      </c>
      <c r="E177" s="104">
        <f t="shared" si="32"/>
        <v>694857.67999999993</v>
      </c>
      <c r="F177" s="93">
        <f t="shared" si="1"/>
        <v>132.63543768609389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54871</v>
      </c>
      <c r="E178" s="247">
        <v>80826.169999999984</v>
      </c>
      <c r="F178" s="93">
        <f t="shared" si="1"/>
        <v>147.30216325563592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274505.58</v>
      </c>
      <c r="E179" s="247">
        <v>309567.89</v>
      </c>
      <c r="F179" s="93">
        <f t="shared" si="1"/>
        <v>112.77289518122001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1492.68</v>
      </c>
      <c r="E180" s="104">
        <f t="shared" si="33"/>
        <v>2516.73</v>
      </c>
      <c r="F180" s="93">
        <f t="shared" si="1"/>
        <v>168.6047913819439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1492.68</v>
      </c>
      <c r="E183" s="247">
        <v>2516.73</v>
      </c>
      <c r="F183" s="93">
        <f t="shared" si="1"/>
        <v>168.6047913819439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111.95</v>
      </c>
      <c r="E184" s="247">
        <v>30119.15</v>
      </c>
      <c r="F184" s="93" t="str">
        <f t="shared" si="1"/>
        <v>&gt;&gt;100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9865.32</v>
      </c>
      <c r="E185" s="247">
        <v>2949.85</v>
      </c>
      <c r="F185" s="93">
        <f t="shared" si="1"/>
        <v>29.901209489403286</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14121.22</v>
      </c>
      <c r="E186" s="247">
        <v>18029.150000000001</v>
      </c>
      <c r="F186" s="93">
        <f t="shared" si="1"/>
        <v>127.67416696291116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5225</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168917.64</v>
      </c>
      <c r="E188" s="247">
        <v>245623.74</v>
      </c>
      <c r="F188" s="93">
        <f t="shared" si="1"/>
        <v>145.41035501087984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303158.38</v>
      </c>
      <c r="E189" s="247">
        <v>714994.78</v>
      </c>
      <c r="F189" s="93">
        <f t="shared" si="1"/>
        <v>235.84859504790865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987052.08</v>
      </c>
      <c r="E206" s="104">
        <f t="shared" si="37"/>
        <v>815390.84</v>
      </c>
      <c r="F206" s="93">
        <f t="shared" si="1"/>
        <v>82.608694771201939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987052.08</v>
      </c>
      <c r="E207" s="104">
        <f t="shared" si="38"/>
        <v>815390.84</v>
      </c>
      <c r="F207" s="93">
        <f t="shared" si="1"/>
        <v>82.608694771201939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987052.08</v>
      </c>
      <c r="E214" s="247">
        <v>815390.84</v>
      </c>
      <c r="F214" s="93">
        <f t="shared" si="1"/>
        <v>82.608694771201939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25081.97</v>
      </c>
      <c r="E234" s="104">
        <f t="shared" si="40"/>
        <v>22120</v>
      </c>
      <c r="F234" s="93">
        <f t="shared" si="1"/>
        <v>88.190839874220401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25081.97</v>
      </c>
      <c r="E235" s="247">
        <v>22120</v>
      </c>
      <c r="F235" s="93">
        <f t="shared" si="1"/>
        <v>88.190839874220401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31025577.070000004</v>
      </c>
      <c r="E237" s="104">
        <f t="shared" si="41"/>
        <v>32285779.529999997</v>
      </c>
      <c r="F237" s="93">
        <f t="shared" si="1"/>
        <v>104.06181795476913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29340619.990000002</v>
      </c>
      <c r="E238" s="104">
        <f t="shared" si="42"/>
        <v>30203262.68</v>
      </c>
      <c r="F238" s="93">
        <f t="shared" si="1"/>
        <v>102.94009700645046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30327672.07</v>
      </c>
      <c r="E239" s="104">
        <f t="shared" si="43"/>
        <v>31018653.52</v>
      </c>
      <c r="F239" s="93">
        <f t="shared" si="1"/>
        <v>102.27838605088162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30275767.66</v>
      </c>
      <c r="E240" s="247">
        <v>30952224.300000001</v>
      </c>
      <c r="F240" s="93">
        <f t="shared" si="1"/>
        <v>102.2343170538124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51904.41</v>
      </c>
      <c r="E241" s="247">
        <v>66429.22</v>
      </c>
      <c r="F241" s="93">
        <f t="shared" si="1"/>
        <v>127.98376862389919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987052.08</v>
      </c>
      <c r="E242" s="104">
        <f t="shared" si="44"/>
        <v>815390.84</v>
      </c>
      <c r="F242" s="93">
        <f t="shared" si="1"/>
        <v>82.608694771201939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987052.08</v>
      </c>
      <c r="E243" s="247">
        <v>815390.84</v>
      </c>
      <c r="F243" s="93">
        <f t="shared" si="1"/>
        <v>82.608694771201939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710591.01000000024</v>
      </c>
      <c r="E245" s="104">
        <f t="shared" si="45"/>
        <v>1436247.11</v>
      </c>
      <c r="F245" s="93">
        <f t="shared" si="1"/>
        <v>202.12007889038728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4887527.9000000004</v>
      </c>
      <c r="E246" s="104">
        <f t="shared" si="46"/>
        <v>3011407.21</v>
      </c>
      <c r="F246" s="93">
        <f t="shared" si="1"/>
        <v>61.614118049331232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4887527.9000000004</v>
      </c>
      <c r="E247" s="247">
        <v>3011407.21</v>
      </c>
      <c r="F247" s="93">
        <f t="shared" si="1"/>
        <v>61.614118049331232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4176936.89</v>
      </c>
      <c r="E250" s="104">
        <f t="shared" si="47"/>
        <v>1575160.0999999999</v>
      </c>
      <c r="F250" s="93">
        <f t="shared" si="1"/>
        <v>37.710890575605511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3506211.54</v>
      </c>
      <c r="E252" s="247">
        <v>1363054.4</v>
      </c>
      <c r="F252" s="93">
        <f t="shared" si="1"/>
        <v>38.875418224195336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670725.35</v>
      </c>
      <c r="E253" s="247">
        <v>212105.69999999998</v>
      </c>
      <c r="F253" s="93">
        <f t="shared" si="1"/>
        <v>31.623331368048035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756424.03</v>
      </c>
      <c r="E255" s="247">
        <v>644091.81999999995</v>
      </c>
      <c r="F255" s="93">
        <f t="shared" si="1"/>
        <v>85.149571464565966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217942.04</v>
      </c>
      <c r="E256" s="247">
        <v>2177.92</v>
      </c>
      <c r="F256" s="93">
        <f t="shared" si="1"/>
        <v>0.99931156008267152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8884298.9399999995</v>
      </c>
      <c r="E259" s="104">
        <f t="shared" si="49"/>
        <v>9360241.4100000001</v>
      </c>
      <c r="F259" s="93">
        <f t="shared" si="1"/>
        <v>105.35711903904034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8884298.9399999995</v>
      </c>
      <c r="E260" s="248">
        <v>9360241.4100000001</v>
      </c>
      <c r="F260" s="97">
        <f t="shared" si="1"/>
        <v>105.35711903904034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103250.02</v>
      </c>
      <c r="E262" s="247">
        <v>103250.02</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2535882.83</v>
      </c>
      <c r="E264" s="247">
        <v>2066550.2999999998</v>
      </c>
      <c r="F264" s="93">
        <f t="shared" si="50"/>
        <v>81.492341663120129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17689.05</v>
      </c>
      <c r="E265" s="247">
        <v>451914.08999999997</v>
      </c>
      <c r="F265" s="93">
        <f t="shared" si="50"/>
        <v>2554.7674408744392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214804.31</v>
      </c>
      <c r="E266" s="247">
        <v>3973.41</v>
      </c>
      <c r="F266" s="93">
        <f t="shared" si="50"/>
        <v>1.8497813195647705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5989.18</v>
      </c>
      <c r="E267" s="247">
        <v>1423.6000000000004</v>
      </c>
      <c r="F267" s="93">
        <f t="shared" si="50"/>
        <v>23.769531054334657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1971.11</v>
      </c>
      <c r="E268" s="247">
        <v>2556.4699999999998</v>
      </c>
      <c r="F268" s="93">
        <f t="shared" si="50"/>
        <v>129.696972771687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563.25</v>
      </c>
      <c r="E269" s="247">
        <v>286.33</v>
      </c>
      <c r="F269" s="93">
        <f t="shared" si="50"/>
        <v>50.835330670217481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94185.71</v>
      </c>
      <c r="E271" s="247">
        <v>131594.16</v>
      </c>
      <c r="F271" s="93">
        <f t="shared" si="50"/>
        <v>139.71775548541279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31727.16</v>
      </c>
      <c r="E287" s="247">
        <v>35656.33</v>
      </c>
      <c r="F287" s="93">
        <f t="shared" si="50"/>
        <v>112.38424743973303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492158.23</v>
      </c>
      <c r="E288" s="247">
        <v>659201.35000000009</v>
      </c>
      <c r="F288" s="93">
        <f t="shared" si="50"/>
        <v>133.9409380596968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34635</v>
      </c>
      <c r="E289" s="247">
        <v>80194.759999999995</v>
      </c>
      <c r="F289" s="93">
        <f t="shared" si="50"/>
        <v>231.54254366969829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268523.38</v>
      </c>
      <c r="E290" s="247">
        <v>634800.02</v>
      </c>
      <c r="F290" s="93">
        <f t="shared" si="50"/>
        <v>236.40400325662517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815390.84</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987052.08</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5452.07</v>
      </c>
      <c r="E297" s="247">
        <v>34309.760000000002</v>
      </c>
      <c r="F297" s="93">
        <f t="shared" si="50"/>
        <v>629.2978630134977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40491.410000000003</v>
      </c>
      <c r="E298" s="247">
        <v>38004.43</v>
      </c>
      <c r="F298" s="93">
        <f t="shared" si="50"/>
        <v>93.858005932616322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4508.16</v>
      </c>
      <c r="E299" s="247">
        <v>1977.37</v>
      </c>
      <c r="F299" s="93">
        <f t="shared" si="50"/>
        <v>43.862019094264618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56245.45</v>
      </c>
      <c r="E300" s="247">
        <v>0</v>
      </c>
      <c r="F300" s="93">
        <f t="shared" si="50"/>
        <v>0</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I108" sqref="I10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1382847.19</v>
      </c>
      <c r="E5" s="79">
        <f t="shared" si="0"/>
        <v>1677789.3499999999</v>
      </c>
      <c r="F5" s="80">
        <f t="shared" ref="F5:F141" si="1">IF(D5&gt;0,IF(E5/D5&gt;=100,"&gt;&gt;100",E5/D5*100),"-")</f>
        <v>121.32861549221501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104180.92</v>
      </c>
      <c r="E6" s="81">
        <f t="shared" si="2"/>
        <v>47461.89</v>
      </c>
      <c r="F6" s="63">
        <f t="shared" si="1"/>
        <v>45.557180719847743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104180.92</v>
      </c>
      <c r="E7" s="249">
        <v>47461.89</v>
      </c>
      <c r="F7" s="63">
        <f t="shared" si="1"/>
        <v>45.557180719847743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1253001.01</v>
      </c>
      <c r="E13" s="81">
        <f t="shared" si="4"/>
        <v>1604421.88</v>
      </c>
      <c r="F13" s="63">
        <f t="shared" si="1"/>
        <v>128.04633573280199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643563.12</v>
      </c>
      <c r="E14" s="249">
        <v>863775.23</v>
      </c>
      <c r="F14" s="63">
        <f t="shared" si="1"/>
        <v>134.21763975536695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72998</v>
      </c>
      <c r="E15" s="249">
        <v>186697</v>
      </c>
      <c r="F15" s="63">
        <f t="shared" si="1"/>
        <v>255.75632209101619</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536439.89</v>
      </c>
      <c r="E16" s="249">
        <v>553949.65</v>
      </c>
      <c r="F16" s="63">
        <f t="shared" si="1"/>
        <v>103.2640674801421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25665.26</v>
      </c>
      <c r="E19" s="249">
        <v>25905.58</v>
      </c>
      <c r="F19" s="63">
        <f t="shared" si="1"/>
        <v>100.93636300586866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87918.02</v>
      </c>
      <c r="E28" s="81">
        <f t="shared" si="6"/>
        <v>125986.5</v>
      </c>
      <c r="F28" s="63">
        <f t="shared" si="1"/>
        <v>143.29997422598916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87918.02</v>
      </c>
      <c r="E30" s="249">
        <v>125986.5</v>
      </c>
      <c r="F30" s="63">
        <f t="shared" si="1"/>
        <v>143.29997422598916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862451.59</v>
      </c>
      <c r="E35" s="81">
        <f t="shared" si="7"/>
        <v>1144644.19</v>
      </c>
      <c r="F35" s="63">
        <f t="shared" si="1"/>
        <v>132.7198190915272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531581.35</v>
      </c>
      <c r="E54" s="81">
        <f t="shared" si="12"/>
        <v>610814.59</v>
      </c>
      <c r="F54" s="63">
        <f t="shared" si="1"/>
        <v>114.90519560176445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531581.35</v>
      </c>
      <c r="E55" s="249">
        <v>610814.59</v>
      </c>
      <c r="F55" s="63">
        <f t="shared" si="1"/>
        <v>114.90519560176445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128785.51</v>
      </c>
      <c r="E61" s="81">
        <f t="shared" si="13"/>
        <v>258556.67</v>
      </c>
      <c r="F61" s="63">
        <f t="shared" si="1"/>
        <v>200.76534231219028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128785.51</v>
      </c>
      <c r="E64" s="249">
        <v>258556.67</v>
      </c>
      <c r="F64" s="63">
        <f t="shared" si="1"/>
        <v>200.76534231219028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202084.73</v>
      </c>
      <c r="E74" s="249">
        <v>275272.93</v>
      </c>
      <c r="F74" s="63">
        <f t="shared" si="1"/>
        <v>136.21659093193236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157198.81</v>
      </c>
      <c r="E75" s="81">
        <f t="shared" si="15"/>
        <v>1105157.01</v>
      </c>
      <c r="F75" s="63">
        <f t="shared" si="1"/>
        <v>703.03140971614221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23409.03</v>
      </c>
      <c r="E76" s="249">
        <v>948592.69</v>
      </c>
      <c r="F76" s="63">
        <f t="shared" si="1"/>
        <v>4052.2511611971963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68631.509999999995</v>
      </c>
      <c r="E77" s="249">
        <v>74946.740000000005</v>
      </c>
      <c r="F77" s="63">
        <f t="shared" si="1"/>
        <v>109.20164804766792</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65158.27</v>
      </c>
      <c r="E81" s="249">
        <v>81617.58</v>
      </c>
      <c r="F81" s="63">
        <f t="shared" si="1"/>
        <v>125.26050799077386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963240.84000000008</v>
      </c>
      <c r="E82" s="81">
        <f t="shared" si="16"/>
        <v>1094975.6399999999</v>
      </c>
      <c r="F82" s="63">
        <f t="shared" si="1"/>
        <v>113.67620583861455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50625.4</v>
      </c>
      <c r="E83" s="249">
        <v>69065.539999999994</v>
      </c>
      <c r="F83" s="63">
        <f t="shared" si="1"/>
        <v>136.42468010129301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116051.75</v>
      </c>
      <c r="E84" s="249">
        <v>104579.58</v>
      </c>
      <c r="F84" s="63">
        <f t="shared" si="1"/>
        <v>90.114608353600872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219901.96</v>
      </c>
      <c r="E86" s="249">
        <v>261174.2</v>
      </c>
      <c r="F86" s="63">
        <f t="shared" si="1"/>
        <v>118.76847300497005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12200.55</v>
      </c>
      <c r="E87" s="249">
        <v>16954.490000000002</v>
      </c>
      <c r="F87" s="63">
        <f t="shared" si="1"/>
        <v>138.96496469421461</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564461.18000000005</v>
      </c>
      <c r="E88" s="249">
        <v>643201.82999999996</v>
      </c>
      <c r="F88" s="63">
        <f t="shared" si="1"/>
        <v>113.94970155432122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101328.20999999999</v>
      </c>
      <c r="E89" s="81">
        <f t="shared" si="17"/>
        <v>98709.64</v>
      </c>
      <c r="F89" s="63">
        <f t="shared" si="1"/>
        <v>97.415754210994166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65491.11</v>
      </c>
      <c r="E105" s="249">
        <v>54862.87</v>
      </c>
      <c r="F105" s="63">
        <f t="shared" si="1"/>
        <v>83.771476769900531</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35837.1</v>
      </c>
      <c r="E106" s="249">
        <v>43846.77</v>
      </c>
      <c r="F106" s="63">
        <f t="shared" si="1"/>
        <v>122.35021807010054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451848.45</v>
      </c>
      <c r="E107" s="81">
        <f t="shared" si="21"/>
        <v>444539.32999999984</v>
      </c>
      <c r="F107" s="63">
        <f t="shared" si="1"/>
        <v>98.382395690413418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269685.32</v>
      </c>
      <c r="E108" s="249">
        <v>253752.43</v>
      </c>
      <c r="F108" s="63">
        <f t="shared" si="1"/>
        <v>94.092044016337269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182163.13</v>
      </c>
      <c r="E109" s="249">
        <v>190786.89999999988</v>
      </c>
      <c r="F109" s="63">
        <f t="shared" si="1"/>
        <v>104.73409190981724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577804.44000000006</v>
      </c>
      <c r="E114" s="81">
        <f t="shared" si="22"/>
        <v>159985.71</v>
      </c>
      <c r="F114" s="63">
        <f t="shared" si="1"/>
        <v>27.688556702679541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534086.03</v>
      </c>
      <c r="E115" s="81">
        <f t="shared" si="23"/>
        <v>107985.70999999999</v>
      </c>
      <c r="F115" s="63">
        <f t="shared" si="1"/>
        <v>20.218785726337007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17573</v>
      </c>
      <c r="E116" s="249">
        <v>43968.75</v>
      </c>
      <c r="F116" s="63">
        <f t="shared" si="1"/>
        <v>250.20628236499175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516513.03</v>
      </c>
      <c r="E117" s="249">
        <v>64016.959999999999</v>
      </c>
      <c r="F117" s="63">
        <f t="shared" si="1"/>
        <v>12.394064869960781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7167</v>
      </c>
      <c r="E118" s="81">
        <f t="shared" si="24"/>
        <v>7180</v>
      </c>
      <c r="F118" s="63">
        <f t="shared" si="1"/>
        <v>100.18138691223663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7167</v>
      </c>
      <c r="E119" s="249">
        <v>7180</v>
      </c>
      <c r="F119" s="63">
        <f t="shared" si="1"/>
        <v>100.18138691223663</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36551.410000000003</v>
      </c>
      <c r="E125" s="249">
        <v>44820</v>
      </c>
      <c r="F125" s="63">
        <f t="shared" si="1"/>
        <v>122.6218085704491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196232.72999999998</v>
      </c>
      <c r="E129" s="81">
        <f t="shared" si="26"/>
        <v>286356.68</v>
      </c>
      <c r="F129" s="63">
        <f t="shared" si="1"/>
        <v>145.92707342959557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136341.49</v>
      </c>
      <c r="E138" s="249">
        <v>227409.07</v>
      </c>
      <c r="F138" s="63">
        <f t="shared" si="1"/>
        <v>166.79373974862679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59891.24</v>
      </c>
      <c r="E140" s="249">
        <v>58947.61</v>
      </c>
      <c r="F140" s="63">
        <f t="shared" si="1"/>
        <v>98.424427345301254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4780870.2800000012</v>
      </c>
      <c r="E141" s="106">
        <f t="shared" si="28"/>
        <v>6138144.0499999989</v>
      </c>
      <c r="F141" s="82">
        <f t="shared" si="1"/>
        <v>128.38967992245958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28579.11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28579.11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28579.11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28579.11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3" sqref="D103: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1814095.85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7605111.7799999993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6012767.8699999992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849032.5299999998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1917946.9299999997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48826.96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143358.62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141898.18</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299380.31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201484.73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2410839.61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1551899.45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40444.46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40444.46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7193964.3300000001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5841795.5800000001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823077.35999999987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1882884.62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47802.91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113351.42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148813.65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295472.38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196259.73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2334133.5100000002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1140063.0499999998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212105.7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212105.7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2225243.2999999989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115843.37999999999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35648.619999999995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32194.34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31935.14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259.2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398.17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398.17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3056.11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800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2256.11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80194.759999999995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80194.759999999995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2109399.92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659201.0900000002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634807.99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815390.84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31018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2024-09-24T08:26:57Z</cp:lastPrinted>
  <dcterms:created xsi:type="dcterms:W3CDTF">2022-04-01T05:14:30Z</dcterms:created>
  <dcterms:modified xsi:type="dcterms:W3CDTF">2025-02-04T13:46:34Z</dcterms:modified>
</cp:coreProperties>
</file>